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2100" yWindow="2260" windowWidth="25500" windowHeight="19080" tabRatio="782" activeTab="1"/>
  </bookViews>
  <sheets>
    <sheet name="Rendu tableau" sheetId="21" r:id="rId1"/>
    <sheet name="Rendu phrase" sheetId="2" r:id="rId2"/>
    <sheet name="Matrice générale" sheetId="1" r:id="rId3"/>
    <sheet name="MG2" sheetId="4" r:id="rId4"/>
    <sheet name="MG3" sheetId="5" r:id="rId5"/>
    <sheet name="MG4" sheetId="6" r:id="rId6"/>
    <sheet name="MG5" sheetId="7" r:id="rId7"/>
    <sheet name="Matrice Militaire" sheetId="11" r:id="rId8"/>
    <sheet name="Matrice Pompier" sheetId="8" r:id="rId9"/>
    <sheet name="Matrice Medic" sheetId="10" r:id="rId10"/>
    <sheet name="Matrice Forces de l'ordre" sheetId="13" r:id="rId11"/>
    <sheet name="Matrice Urbaine" sheetId="14" r:id="rId12"/>
    <sheet name="Matrice Rurale" sheetId="15" r:id="rId13"/>
    <sheet name="Habitation" sheetId="16" r:id="rId14"/>
    <sheet name="Commerce" sheetId="17" r:id="rId15"/>
    <sheet name="insolite" sheetId="18" r:id="rId16"/>
  </sheets>
  <definedNames>
    <definedName name="_xlnm._FilterDatabase" localSheetId="0" hidden="1">'Rendu tableau'!$A$1:$L$14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Q6" i="17"/>
  <c r="BQ7"/>
  <c r="BQ8"/>
  <c r="BQ9"/>
  <c r="BQ10"/>
  <c r="BQ11"/>
  <c r="BN6"/>
  <c r="BN7"/>
  <c r="BN8"/>
  <c r="BN9"/>
  <c r="BN10"/>
  <c r="BN11"/>
  <c r="BK6"/>
  <c r="BK7"/>
  <c r="BK8"/>
  <c r="BK9"/>
  <c r="BK10"/>
  <c r="BK11"/>
  <c r="BK12"/>
  <c r="BK13"/>
  <c r="BK14"/>
  <c r="BK15"/>
  <c r="BK16"/>
  <c r="BK17"/>
  <c r="BH6"/>
  <c r="BH7"/>
  <c r="BH8"/>
  <c r="BH9"/>
  <c r="BH10"/>
  <c r="BH11"/>
  <c r="BH12"/>
  <c r="BH13"/>
  <c r="BH14"/>
  <c r="BH15"/>
  <c r="BP3"/>
  <c r="BM3"/>
  <c r="BJ3"/>
  <c r="BG3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Q17"/>
  <c r="I14"/>
  <c r="I13"/>
  <c r="I12"/>
  <c r="O11"/>
  <c r="O3"/>
  <c r="I11"/>
  <c r="I10"/>
  <c r="I9"/>
  <c r="I8"/>
  <c r="I7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AB6"/>
  <c r="AB7"/>
  <c r="AB8"/>
  <c r="AB9"/>
  <c r="AB10"/>
  <c r="AB11"/>
  <c r="Y6"/>
  <c r="Y7"/>
  <c r="Y8"/>
  <c r="Y9"/>
  <c r="Y10"/>
  <c r="Y11"/>
  <c r="V6"/>
  <c r="V7"/>
  <c r="V8"/>
  <c r="S6"/>
  <c r="S7"/>
  <c r="S8"/>
  <c r="S9"/>
  <c r="S10"/>
  <c r="P6"/>
  <c r="P7"/>
  <c r="P8"/>
  <c r="P9"/>
  <c r="P10"/>
  <c r="M6"/>
  <c r="M7"/>
  <c r="I6"/>
  <c r="J6"/>
  <c r="J7"/>
  <c r="G6"/>
  <c r="G7"/>
  <c r="G8"/>
  <c r="G9"/>
  <c r="G10"/>
  <c r="G11"/>
  <c r="G12"/>
  <c r="C6"/>
  <c r="C7"/>
  <c r="C8"/>
  <c r="C9"/>
  <c r="C10"/>
  <c r="C11"/>
  <c r="C12"/>
  <c r="I5"/>
  <c r="BD3"/>
  <c r="BA3"/>
  <c r="AX3"/>
  <c r="AU3"/>
  <c r="AR3"/>
  <c r="AO3"/>
  <c r="AL3"/>
  <c r="AH3"/>
  <c r="AD3"/>
  <c r="AA3"/>
  <c r="X3"/>
  <c r="U3"/>
  <c r="R3"/>
  <c r="L3"/>
  <c r="F3"/>
  <c r="B3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S11"/>
  <c r="S12"/>
  <c r="T2"/>
  <c r="AJ2"/>
  <c r="BK18"/>
  <c r="BK19"/>
  <c r="BK20"/>
  <c r="BK21"/>
  <c r="BK22"/>
  <c r="BK23"/>
  <c r="BK24"/>
  <c r="BK25"/>
  <c r="BK26"/>
  <c r="BK27"/>
  <c r="BK28"/>
  <c r="BK29"/>
  <c r="BK30"/>
  <c r="BL2"/>
  <c r="BQ12"/>
  <c r="BQ13"/>
  <c r="BQ14"/>
  <c r="BQ15"/>
  <c r="BQ16"/>
  <c r="BQ17"/>
  <c r="BQ18"/>
  <c r="BR1"/>
  <c r="BH16"/>
  <c r="BH17"/>
  <c r="BH18"/>
  <c r="BH19"/>
  <c r="BH20"/>
  <c r="BH21"/>
  <c r="BH22"/>
  <c r="BH23"/>
  <c r="BH24"/>
  <c r="BH25"/>
  <c r="BH26"/>
  <c r="BI2"/>
  <c r="BL1"/>
  <c r="BN12"/>
  <c r="BN13"/>
  <c r="BN14"/>
  <c r="BN15"/>
  <c r="BN16"/>
  <c r="BN17"/>
  <c r="BN18"/>
  <c r="BO1"/>
  <c r="AM28"/>
  <c r="AM29"/>
  <c r="AM30"/>
  <c r="AM31"/>
  <c r="AM32"/>
  <c r="AM33"/>
  <c r="AV28"/>
  <c r="AV29"/>
  <c r="AV30"/>
  <c r="AV31"/>
  <c r="AV32"/>
  <c r="AV33"/>
  <c r="I3"/>
  <c r="J8"/>
  <c r="J9"/>
  <c r="BF2"/>
  <c r="AP28"/>
  <c r="AP29"/>
  <c r="AP30"/>
  <c r="AP31"/>
  <c r="AP32"/>
  <c r="AP33"/>
  <c r="AS28"/>
  <c r="AS29"/>
  <c r="AS30"/>
  <c r="AS31"/>
  <c r="AS32"/>
  <c r="AS33"/>
  <c r="C13"/>
  <c r="C14"/>
  <c r="C15"/>
  <c r="C16"/>
  <c r="C17"/>
  <c r="C18"/>
  <c r="C19"/>
  <c r="V9"/>
  <c r="V10"/>
  <c r="V11"/>
  <c r="V12"/>
  <c r="J10"/>
  <c r="J11"/>
  <c r="J12"/>
  <c r="J13"/>
  <c r="J14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G13"/>
  <c r="G14"/>
  <c r="P11"/>
  <c r="Q2"/>
  <c r="M8"/>
  <c r="M9"/>
  <c r="M10"/>
  <c r="M11"/>
  <c r="Y12"/>
  <c r="Y13"/>
  <c r="Y14"/>
  <c r="Y15"/>
  <c r="Y16"/>
  <c r="Y17"/>
  <c r="AB12"/>
  <c r="AB13"/>
  <c r="AB14"/>
  <c r="AB15"/>
  <c r="AB16"/>
  <c r="AB17"/>
  <c r="AT12"/>
  <c r="AW12"/>
  <c r="AW2"/>
  <c r="AQ12"/>
  <c r="AQ2"/>
  <c r="W2"/>
  <c r="D2"/>
  <c r="D1"/>
  <c r="AN12"/>
  <c r="AN2"/>
  <c r="AT2"/>
  <c r="H2"/>
  <c r="AZ18"/>
  <c r="AZ2"/>
  <c r="AF2"/>
  <c r="K2"/>
  <c r="BC15"/>
  <c r="N2"/>
  <c r="BC2"/>
  <c r="AZ1"/>
  <c r="N1"/>
  <c r="Q1"/>
  <c r="AF1"/>
  <c r="AJ1"/>
  <c r="T1"/>
  <c r="W1"/>
  <c r="BC1"/>
  <c r="BF1"/>
  <c r="H1"/>
  <c r="K1"/>
  <c r="AK2"/>
  <c r="AM2"/>
  <c r="AL2"/>
  <c r="AM1"/>
  <c r="AN1"/>
  <c r="A23"/>
  <c r="BQ6" i="16"/>
  <c r="BQ7"/>
  <c r="BQ8"/>
  <c r="BQ9"/>
  <c r="BQ10"/>
  <c r="BQ11"/>
  <c r="BN6"/>
  <c r="BN7"/>
  <c r="BN8"/>
  <c r="BN9"/>
  <c r="BN10"/>
  <c r="BN11"/>
  <c r="BK6"/>
  <c r="BK7"/>
  <c r="BK8"/>
  <c r="BK9"/>
  <c r="BK10"/>
  <c r="BK11"/>
  <c r="BK12"/>
  <c r="BK13"/>
  <c r="BK14"/>
  <c r="BK15"/>
  <c r="BK16"/>
  <c r="BK17"/>
  <c r="BH6"/>
  <c r="BH7"/>
  <c r="BH8"/>
  <c r="BH9"/>
  <c r="BH10"/>
  <c r="BH11"/>
  <c r="BH12"/>
  <c r="BH13"/>
  <c r="BH14"/>
  <c r="BH15"/>
  <c r="BP3"/>
  <c r="BM3"/>
  <c r="BJ3"/>
  <c r="BG3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3"/>
  <c r="AY72"/>
  <c r="AY74"/>
  <c r="AY75"/>
  <c r="AY76"/>
  <c r="AY77"/>
  <c r="AY78"/>
  <c r="AY79"/>
  <c r="AY80"/>
  <c r="AY81"/>
  <c r="AY82"/>
  <c r="AY83"/>
  <c r="AY84"/>
  <c r="AY85"/>
  <c r="AL3"/>
  <c r="AO3"/>
  <c r="AR3"/>
  <c r="AU3"/>
  <c r="AH3"/>
  <c r="AI6"/>
  <c r="AE6"/>
  <c r="AE7"/>
  <c r="AE8"/>
  <c r="AE9"/>
  <c r="AE10"/>
  <c r="AE11"/>
  <c r="AE12"/>
  <c r="AE13"/>
  <c r="AE14"/>
  <c r="AE15"/>
  <c r="AE16"/>
  <c r="AE17"/>
  <c r="AE18"/>
  <c r="B3"/>
  <c r="Q17"/>
  <c r="I14"/>
  <c r="I13"/>
  <c r="I12"/>
  <c r="O11"/>
  <c r="O3"/>
  <c r="I11"/>
  <c r="I10"/>
  <c r="I9"/>
  <c r="I8"/>
  <c r="I7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AB6"/>
  <c r="AB7"/>
  <c r="AB8"/>
  <c r="AB9"/>
  <c r="AB10"/>
  <c r="AB11"/>
  <c r="Y6"/>
  <c r="Y7"/>
  <c r="Y8"/>
  <c r="Y9"/>
  <c r="Y10"/>
  <c r="Y11"/>
  <c r="V6"/>
  <c r="V7"/>
  <c r="V8"/>
  <c r="S6"/>
  <c r="S7"/>
  <c r="S8"/>
  <c r="P6"/>
  <c r="P7"/>
  <c r="P8"/>
  <c r="M6"/>
  <c r="M7"/>
  <c r="I6"/>
  <c r="J6"/>
  <c r="J7"/>
  <c r="J8"/>
  <c r="J9"/>
  <c r="G6"/>
  <c r="G7"/>
  <c r="G8"/>
  <c r="G9"/>
  <c r="I5"/>
  <c r="C6"/>
  <c r="C7"/>
  <c r="C8"/>
  <c r="C9"/>
  <c r="C10"/>
  <c r="C11"/>
  <c r="C12"/>
  <c r="BD3"/>
  <c r="BA3"/>
  <c r="AX3"/>
  <c r="AD3"/>
  <c r="AA3"/>
  <c r="X3"/>
  <c r="U3"/>
  <c r="R3"/>
  <c r="L3"/>
  <c r="F3"/>
  <c r="I3"/>
  <c r="AI7"/>
  <c r="AI8"/>
  <c r="AI9"/>
  <c r="AI10"/>
  <c r="AI11"/>
  <c r="AI12"/>
  <c r="AI13"/>
  <c r="AI14"/>
  <c r="AI15"/>
  <c r="AI16"/>
  <c r="AI17"/>
  <c r="AI18"/>
  <c r="AI19"/>
  <c r="AI20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N12"/>
  <c r="BN13"/>
  <c r="BN14"/>
  <c r="BN15"/>
  <c r="BN16"/>
  <c r="BN17"/>
  <c r="BN18"/>
  <c r="BO1"/>
  <c r="BK18"/>
  <c r="BK19"/>
  <c r="BK20"/>
  <c r="BK21"/>
  <c r="BK22"/>
  <c r="BK23"/>
  <c r="BK24"/>
  <c r="BK25"/>
  <c r="BK26"/>
  <c r="BK27"/>
  <c r="BK28"/>
  <c r="BK29"/>
  <c r="BK30"/>
  <c r="BL2"/>
  <c r="BQ12"/>
  <c r="BQ13"/>
  <c r="BQ14"/>
  <c r="BQ15"/>
  <c r="BQ16"/>
  <c r="BQ17"/>
  <c r="BQ18"/>
  <c r="BR1"/>
  <c r="BH16"/>
  <c r="BH17"/>
  <c r="BH18"/>
  <c r="BH19"/>
  <c r="BH20"/>
  <c r="BH21"/>
  <c r="BH22"/>
  <c r="BH23"/>
  <c r="BH24"/>
  <c r="BH25"/>
  <c r="BH26"/>
  <c r="BI2"/>
  <c r="BL1"/>
  <c r="AM24"/>
  <c r="AM25"/>
  <c r="AM26"/>
  <c r="AM27"/>
  <c r="AM28"/>
  <c r="AM29"/>
  <c r="AP24"/>
  <c r="AP25"/>
  <c r="AP26"/>
  <c r="AP27"/>
  <c r="AP28"/>
  <c r="AP29"/>
  <c r="AV24"/>
  <c r="AV25"/>
  <c r="AV26"/>
  <c r="AV27"/>
  <c r="AV28"/>
  <c r="AV29"/>
  <c r="AI21"/>
  <c r="AI22"/>
  <c r="AI23"/>
  <c r="AI24"/>
  <c r="AI25"/>
  <c r="AI26"/>
  <c r="AI27"/>
  <c r="AI28"/>
  <c r="AI29"/>
  <c r="AI30"/>
  <c r="AI31"/>
  <c r="AI32"/>
  <c r="AI33"/>
  <c r="AI34"/>
  <c r="AI35"/>
  <c r="AI36"/>
  <c r="AJ2"/>
  <c r="M8"/>
  <c r="M9"/>
  <c r="M10"/>
  <c r="M11"/>
  <c r="N2"/>
  <c r="V9"/>
  <c r="V10"/>
  <c r="V11"/>
  <c r="V12"/>
  <c r="W2"/>
  <c r="Y12"/>
  <c r="Y13"/>
  <c r="Y14"/>
  <c r="Y15"/>
  <c r="Y16"/>
  <c r="BC15"/>
  <c r="Y17"/>
  <c r="AB12"/>
  <c r="AB13"/>
  <c r="AB14"/>
  <c r="AB15"/>
  <c r="AB16"/>
  <c r="AB17"/>
  <c r="AN10"/>
  <c r="AN2"/>
  <c r="AT10"/>
  <c r="AW10"/>
  <c r="AW2"/>
  <c r="AQ10"/>
  <c r="AQ2"/>
  <c r="AE19"/>
  <c r="AE20"/>
  <c r="AE21"/>
  <c r="AE22"/>
  <c r="AE23"/>
  <c r="AE24"/>
  <c r="AE25"/>
  <c r="AE26"/>
  <c r="AE27"/>
  <c r="AE28"/>
  <c r="AE29"/>
  <c r="AE30"/>
  <c r="AE31"/>
  <c r="AE32"/>
  <c r="AF2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C13"/>
  <c r="C14"/>
  <c r="C15"/>
  <c r="C16"/>
  <c r="C17"/>
  <c r="C18"/>
  <c r="C19"/>
  <c r="G10"/>
  <c r="G11"/>
  <c r="G12"/>
  <c r="H2"/>
  <c r="G13"/>
  <c r="G14"/>
  <c r="J10"/>
  <c r="J11"/>
  <c r="J12"/>
  <c r="J13"/>
  <c r="J14"/>
  <c r="K2"/>
  <c r="P9"/>
  <c r="P10"/>
  <c r="P11"/>
  <c r="S9"/>
  <c r="S10"/>
  <c r="S11"/>
  <c r="S12"/>
  <c r="T2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F2"/>
  <c r="AS24"/>
  <c r="AS25"/>
  <c r="AS26"/>
  <c r="AS27"/>
  <c r="AS28"/>
  <c r="AS29"/>
  <c r="AZ21"/>
  <c r="AT2"/>
  <c r="Q2"/>
  <c r="D2"/>
  <c r="D1"/>
  <c r="BC2"/>
  <c r="AZ2"/>
  <c r="N1"/>
  <c r="Q1"/>
  <c r="T1"/>
  <c r="W1"/>
  <c r="BC1"/>
  <c r="BF1"/>
  <c r="H1"/>
  <c r="K1"/>
  <c r="AF1"/>
  <c r="AJ1"/>
  <c r="AK2"/>
  <c r="AZ1"/>
  <c r="AM2"/>
  <c r="AL2"/>
  <c r="AM1"/>
  <c r="AN1"/>
  <c r="A23"/>
  <c r="J1" i="18"/>
  <c r="K4"/>
  <c r="K5"/>
  <c r="K6"/>
  <c r="K7"/>
  <c r="K8"/>
  <c r="K9"/>
  <c r="L1"/>
  <c r="G1"/>
  <c r="H4"/>
  <c r="H5"/>
  <c r="H6"/>
  <c r="H7"/>
  <c r="H8"/>
  <c r="H9"/>
  <c r="H10"/>
  <c r="H11"/>
  <c r="H12"/>
  <c r="H13"/>
  <c r="I1"/>
  <c r="K10"/>
  <c r="K11"/>
  <c r="K12"/>
  <c r="K13"/>
  <c r="K14"/>
  <c r="K15"/>
  <c r="K16"/>
  <c r="H14"/>
  <c r="H15"/>
  <c r="H16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A1"/>
  <c r="D1"/>
  <c r="E4"/>
  <c r="E5"/>
  <c r="C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F1"/>
  <c r="BK6" i="13"/>
  <c r="BK7"/>
  <c r="BK8"/>
  <c r="BK9"/>
  <c r="BK10"/>
  <c r="BK11"/>
  <c r="BH6"/>
  <c r="BH7"/>
  <c r="BH8"/>
  <c r="BH9"/>
  <c r="BH10"/>
  <c r="BH11"/>
  <c r="BE6"/>
  <c r="BE7"/>
  <c r="BE8"/>
  <c r="BE9"/>
  <c r="BE10"/>
  <c r="BE11"/>
  <c r="BE12"/>
  <c r="BE13"/>
  <c r="BE14"/>
  <c r="BE15"/>
  <c r="BE16"/>
  <c r="BE17"/>
  <c r="BB6"/>
  <c r="BB7"/>
  <c r="BB8"/>
  <c r="BB9"/>
  <c r="BB10"/>
  <c r="BB11"/>
  <c r="BB12"/>
  <c r="BB13"/>
  <c r="BB14"/>
  <c r="BB15"/>
  <c r="BJ3"/>
  <c r="BG3"/>
  <c r="BD3"/>
  <c r="BA3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B3"/>
  <c r="AU3"/>
  <c r="AR3"/>
  <c r="AO3"/>
  <c r="AL3"/>
  <c r="AI3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X3"/>
  <c r="AB3"/>
  <c r="X3"/>
  <c r="V6"/>
  <c r="V7"/>
  <c r="S6"/>
  <c r="S7"/>
  <c r="U3"/>
  <c r="R3"/>
  <c r="O9"/>
  <c r="O3"/>
  <c r="P6"/>
  <c r="P7"/>
  <c r="P8"/>
  <c r="Q2"/>
  <c r="P9"/>
  <c r="M6"/>
  <c r="M7"/>
  <c r="L3"/>
  <c r="I14"/>
  <c r="I13"/>
  <c r="I12"/>
  <c r="I11"/>
  <c r="I10"/>
  <c r="I9"/>
  <c r="I8"/>
  <c r="I7"/>
  <c r="I6"/>
  <c r="J6"/>
  <c r="J7"/>
  <c r="J8"/>
  <c r="J9"/>
  <c r="G6"/>
  <c r="G7"/>
  <c r="G8"/>
  <c r="G9"/>
  <c r="I5"/>
  <c r="I3"/>
  <c r="F3"/>
  <c r="C6"/>
  <c r="C7"/>
  <c r="C8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C6"/>
  <c r="AC7"/>
  <c r="AC8"/>
  <c r="AC9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Y6"/>
  <c r="Y7"/>
  <c r="Y8"/>
  <c r="Y9"/>
  <c r="Y10"/>
  <c r="AF3"/>
  <c r="V8"/>
  <c r="W2"/>
  <c r="S8"/>
  <c r="T2"/>
  <c r="BE18"/>
  <c r="BE19"/>
  <c r="BE20"/>
  <c r="BE21"/>
  <c r="BE22"/>
  <c r="BE23"/>
  <c r="BE24"/>
  <c r="BE25"/>
  <c r="BE26"/>
  <c r="BE27"/>
  <c r="BE28"/>
  <c r="BE29"/>
  <c r="BE30"/>
  <c r="BF2"/>
  <c r="BK12"/>
  <c r="BK13"/>
  <c r="BK14"/>
  <c r="BK15"/>
  <c r="BK16"/>
  <c r="BK17"/>
  <c r="BK18"/>
  <c r="BL1"/>
  <c r="BB16"/>
  <c r="BB17"/>
  <c r="BB18"/>
  <c r="BB19"/>
  <c r="BB20"/>
  <c r="BB21"/>
  <c r="BB22"/>
  <c r="BB23"/>
  <c r="BB24"/>
  <c r="BB25"/>
  <c r="BB26"/>
  <c r="BC2"/>
  <c r="BF1"/>
  <c r="BH12"/>
  <c r="BH13"/>
  <c r="BH14"/>
  <c r="BH15"/>
  <c r="BH16"/>
  <c r="BH17"/>
  <c r="BH18"/>
  <c r="BI1"/>
  <c r="Y11"/>
  <c r="Y12"/>
  <c r="Y13"/>
  <c r="Y14"/>
  <c r="Y15"/>
  <c r="Z2"/>
  <c r="AC10"/>
  <c r="AC11"/>
  <c r="AC12"/>
  <c r="AC13"/>
  <c r="AD2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W2"/>
  <c r="C9"/>
  <c r="C10"/>
  <c r="C11"/>
  <c r="D2"/>
  <c r="D1"/>
  <c r="G10"/>
  <c r="G11"/>
  <c r="G12"/>
  <c r="G13"/>
  <c r="G14"/>
  <c r="H2"/>
  <c r="J10"/>
  <c r="J11"/>
  <c r="J12"/>
  <c r="J13"/>
  <c r="J14"/>
  <c r="K2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T2"/>
  <c r="AK2"/>
  <c r="M8"/>
  <c r="M9"/>
  <c r="N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Z1"/>
  <c r="AN2"/>
  <c r="AH2"/>
  <c r="AQ2"/>
  <c r="H1"/>
  <c r="K1"/>
  <c r="T1"/>
  <c r="W1"/>
  <c r="Z1"/>
  <c r="AD1"/>
  <c r="AE2"/>
  <c r="AT1"/>
  <c r="AW1"/>
  <c r="N1"/>
  <c r="Q1"/>
  <c r="AF2"/>
  <c r="AG2"/>
  <c r="AG1"/>
  <c r="AH1"/>
  <c r="A23"/>
  <c r="BQ6" i="1"/>
  <c r="BQ7"/>
  <c r="BQ8"/>
  <c r="BQ9"/>
  <c r="BQ10"/>
  <c r="BQ11"/>
  <c r="BN6"/>
  <c r="BN7"/>
  <c r="BN8"/>
  <c r="BN9"/>
  <c r="BN10"/>
  <c r="BN11"/>
  <c r="BK6"/>
  <c r="BK7"/>
  <c r="BK8"/>
  <c r="BK9"/>
  <c r="BK10"/>
  <c r="BK11"/>
  <c r="BK12"/>
  <c r="BK13"/>
  <c r="BK14"/>
  <c r="BK15"/>
  <c r="BK16"/>
  <c r="BK17"/>
  <c r="BH6"/>
  <c r="BH7"/>
  <c r="BH8"/>
  <c r="BH9"/>
  <c r="BH10"/>
  <c r="BH11"/>
  <c r="BH12"/>
  <c r="BH13"/>
  <c r="BH14"/>
  <c r="BH15"/>
  <c r="BP3"/>
  <c r="BM3"/>
  <c r="BJ3"/>
  <c r="BG3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A3"/>
  <c r="AX3"/>
  <c r="AH3"/>
  <c r="AD3"/>
  <c r="BD3"/>
  <c r="AA3"/>
  <c r="X3"/>
  <c r="C6"/>
  <c r="C7"/>
  <c r="C8"/>
  <c r="C9"/>
  <c r="C10"/>
  <c r="C11"/>
  <c r="C12"/>
  <c r="C13"/>
  <c r="C14"/>
  <c r="C15"/>
  <c r="C16"/>
  <c r="B3"/>
  <c r="F3"/>
  <c r="L3"/>
  <c r="U3"/>
  <c r="Y6"/>
  <c r="Y7"/>
  <c r="Y8"/>
  <c r="Y9"/>
  <c r="Y10"/>
  <c r="Y11"/>
  <c r="AB6"/>
  <c r="AB7"/>
  <c r="AB8"/>
  <c r="AB9"/>
  <c r="AB10"/>
  <c r="AB11"/>
  <c r="AU3"/>
  <c r="AR3"/>
  <c r="AO3"/>
  <c r="AL3"/>
  <c r="V6"/>
  <c r="V7"/>
  <c r="V8"/>
  <c r="V9"/>
  <c r="V10"/>
  <c r="V11"/>
  <c r="V12"/>
  <c r="P6"/>
  <c r="P7"/>
  <c r="P8"/>
  <c r="M6"/>
  <c r="M7"/>
  <c r="M8"/>
  <c r="M9"/>
  <c r="Q17"/>
  <c r="S6"/>
  <c r="S7"/>
  <c r="S8"/>
  <c r="S9"/>
  <c r="S10"/>
  <c r="S11"/>
  <c r="S12"/>
  <c r="G6"/>
  <c r="G7"/>
  <c r="G8"/>
  <c r="G9"/>
  <c r="G10"/>
  <c r="G11"/>
  <c r="G12"/>
  <c r="I5"/>
  <c r="O11"/>
  <c r="O3"/>
  <c r="R3"/>
  <c r="I11"/>
  <c r="I9"/>
  <c r="I7"/>
  <c r="I8"/>
  <c r="I6"/>
  <c r="J6"/>
  <c r="J7"/>
  <c r="J8"/>
  <c r="J9"/>
  <c r="I10"/>
  <c r="I12"/>
  <c r="I13"/>
  <c r="I14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B59"/>
  <c r="BB60"/>
  <c r="BB61"/>
  <c r="BB62"/>
  <c r="BB63"/>
  <c r="BB64"/>
  <c r="BB65"/>
  <c r="BB66"/>
  <c r="BB67"/>
  <c r="BB68"/>
  <c r="BB69"/>
  <c r="BB70"/>
  <c r="BB71"/>
  <c r="BB72"/>
  <c r="BB73"/>
  <c r="BB74"/>
  <c r="I3"/>
  <c r="AM30"/>
  <c r="AM31"/>
  <c r="AM32"/>
  <c r="AM33"/>
  <c r="AM34"/>
  <c r="AM35"/>
  <c r="AM36"/>
  <c r="AM37"/>
  <c r="G13"/>
  <c r="G14"/>
  <c r="M10"/>
  <c r="M11"/>
  <c r="C17"/>
  <c r="C18"/>
  <c r="C19"/>
  <c r="D2"/>
  <c r="D1"/>
  <c r="H2"/>
  <c r="BK18"/>
  <c r="BK19"/>
  <c r="BK20"/>
  <c r="BK21"/>
  <c r="BK22"/>
  <c r="BK23"/>
  <c r="BK24"/>
  <c r="BK25"/>
  <c r="BK26"/>
  <c r="BK27"/>
  <c r="BK28"/>
  <c r="BK29"/>
  <c r="BK30"/>
  <c r="BL2"/>
  <c r="BQ12"/>
  <c r="BQ13"/>
  <c r="BQ14"/>
  <c r="BQ15"/>
  <c r="BQ16"/>
  <c r="BQ17"/>
  <c r="BQ18"/>
  <c r="BR1"/>
  <c r="BH16"/>
  <c r="BH17"/>
  <c r="BH18"/>
  <c r="BH19"/>
  <c r="BH20"/>
  <c r="BH21"/>
  <c r="BH22"/>
  <c r="BH23"/>
  <c r="BH24"/>
  <c r="BH25"/>
  <c r="BH26"/>
  <c r="BI2"/>
  <c r="BL1"/>
  <c r="BN12"/>
  <c r="BN13"/>
  <c r="BN14"/>
  <c r="BN15"/>
  <c r="BN16"/>
  <c r="BN17"/>
  <c r="BN18"/>
  <c r="BO1"/>
  <c r="N2"/>
  <c r="W2"/>
  <c r="T2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P9"/>
  <c r="P10"/>
  <c r="P11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J10"/>
  <c r="J11"/>
  <c r="J12"/>
  <c r="J13"/>
  <c r="J14"/>
  <c r="K2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AB12"/>
  <c r="AB13"/>
  <c r="AB14"/>
  <c r="Y12"/>
  <c r="Y13"/>
  <c r="Y14"/>
  <c r="AJ2"/>
  <c r="Q2"/>
  <c r="AF2"/>
  <c r="AB15"/>
  <c r="AB16"/>
  <c r="BF2"/>
  <c r="Y15"/>
  <c r="Y16"/>
  <c r="Y17"/>
  <c r="AZ28"/>
  <c r="AZ22"/>
  <c r="AW14"/>
  <c r="AW2"/>
  <c r="BC20"/>
  <c r="AB17"/>
  <c r="AZ2"/>
  <c r="BC14"/>
  <c r="BC2"/>
  <c r="AN14"/>
  <c r="AN2"/>
  <c r="AQ14"/>
  <c r="AQ2"/>
  <c r="AT14"/>
  <c r="AT2"/>
  <c r="T1"/>
  <c r="W1"/>
  <c r="N1"/>
  <c r="Q1"/>
  <c r="BC1"/>
  <c r="BF1"/>
  <c r="H1"/>
  <c r="K1"/>
  <c r="AF1"/>
  <c r="AJ1"/>
  <c r="AM2"/>
  <c r="AZ1"/>
  <c r="AK2"/>
  <c r="AL2"/>
  <c r="AM1"/>
  <c r="AN1"/>
  <c r="A23"/>
  <c r="BK6" i="10"/>
  <c r="BK7"/>
  <c r="BK8"/>
  <c r="BK9"/>
  <c r="BK10"/>
  <c r="BK11"/>
  <c r="BH6"/>
  <c r="BH7"/>
  <c r="BH8"/>
  <c r="BH9"/>
  <c r="BH10"/>
  <c r="BH11"/>
  <c r="BE6"/>
  <c r="BE7"/>
  <c r="BE8"/>
  <c r="BE9"/>
  <c r="BE10"/>
  <c r="BE11"/>
  <c r="BE12"/>
  <c r="BE13"/>
  <c r="BE14"/>
  <c r="BE15"/>
  <c r="BE16"/>
  <c r="BE17"/>
  <c r="BB6"/>
  <c r="BB7"/>
  <c r="BB8"/>
  <c r="BB9"/>
  <c r="BB10"/>
  <c r="BB11"/>
  <c r="BB12"/>
  <c r="BB13"/>
  <c r="BB14"/>
  <c r="BB15"/>
  <c r="BJ3"/>
  <c r="BG3"/>
  <c r="BD3"/>
  <c r="BA3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U3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W2"/>
  <c r="AR3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T2"/>
  <c r="B3"/>
  <c r="AO3"/>
  <c r="AL3"/>
  <c r="AI3"/>
  <c r="AF3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X3"/>
  <c r="AB3"/>
  <c r="X3"/>
  <c r="V6"/>
  <c r="V7"/>
  <c r="S6"/>
  <c r="S7"/>
  <c r="S8"/>
  <c r="U3"/>
  <c r="R3"/>
  <c r="T2"/>
  <c r="O9"/>
  <c r="O3"/>
  <c r="P6"/>
  <c r="P7"/>
  <c r="P8"/>
  <c r="P9"/>
  <c r="M6"/>
  <c r="M7"/>
  <c r="L3"/>
  <c r="I14"/>
  <c r="I13"/>
  <c r="I12"/>
  <c r="I11"/>
  <c r="I10"/>
  <c r="I9"/>
  <c r="I8"/>
  <c r="I7"/>
  <c r="I6"/>
  <c r="I3"/>
  <c r="J6"/>
  <c r="G6"/>
  <c r="G7"/>
  <c r="G8"/>
  <c r="G9"/>
  <c r="I5"/>
  <c r="F3"/>
  <c r="C6"/>
  <c r="C7"/>
  <c r="C8"/>
  <c r="Y6"/>
  <c r="Y7"/>
  <c r="Y8"/>
  <c r="Y9"/>
  <c r="AC6"/>
  <c r="AC7"/>
  <c r="AC8"/>
  <c r="V8"/>
  <c r="W2"/>
  <c r="M8"/>
  <c r="M9"/>
  <c r="N2"/>
  <c r="J7"/>
  <c r="J8"/>
  <c r="J9"/>
  <c r="J10"/>
  <c r="J11"/>
  <c r="J12"/>
  <c r="J13"/>
  <c r="J14"/>
  <c r="Q2"/>
  <c r="K2"/>
  <c r="AC9"/>
  <c r="AC10"/>
  <c r="AC11"/>
  <c r="C9"/>
  <c r="C10"/>
  <c r="C11"/>
  <c r="G10"/>
  <c r="G11"/>
  <c r="G12"/>
  <c r="G13"/>
  <c r="G14"/>
  <c r="H2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Y10"/>
  <c r="Y11"/>
  <c r="Y12"/>
  <c r="Y13"/>
  <c r="Z2"/>
  <c r="AK2"/>
  <c r="AS74"/>
  <c r="AS75"/>
  <c r="AS76"/>
  <c r="AS77"/>
  <c r="AS78"/>
  <c r="AS79"/>
  <c r="AS80"/>
  <c r="AS81"/>
  <c r="AS82"/>
  <c r="AZ1"/>
  <c r="AD2"/>
  <c r="AN2"/>
  <c r="D2"/>
  <c r="D1"/>
  <c r="BE18"/>
  <c r="BE19"/>
  <c r="BE20"/>
  <c r="BE21"/>
  <c r="BE22"/>
  <c r="BE23"/>
  <c r="BE24"/>
  <c r="BE25"/>
  <c r="BE26"/>
  <c r="BE27"/>
  <c r="BE28"/>
  <c r="BE29"/>
  <c r="BE30"/>
  <c r="BF2"/>
  <c r="BK12"/>
  <c r="BK13"/>
  <c r="BK14"/>
  <c r="BK15"/>
  <c r="BK16"/>
  <c r="BK17"/>
  <c r="BK18"/>
  <c r="BL1"/>
  <c r="BB16"/>
  <c r="BB17"/>
  <c r="BB18"/>
  <c r="BB19"/>
  <c r="BB20"/>
  <c r="BB21"/>
  <c r="BB22"/>
  <c r="BB23"/>
  <c r="BB24"/>
  <c r="BB25"/>
  <c r="BB26"/>
  <c r="BC2"/>
  <c r="BF1"/>
  <c r="BH12"/>
  <c r="BH13"/>
  <c r="BH14"/>
  <c r="BH15"/>
  <c r="BH16"/>
  <c r="BH17"/>
  <c r="BH18"/>
  <c r="BI1"/>
  <c r="AP24"/>
  <c r="AP25"/>
  <c r="AP26"/>
  <c r="AP27"/>
  <c r="AP28"/>
  <c r="AP29"/>
  <c r="AQ2"/>
  <c r="AG24"/>
  <c r="AG25"/>
  <c r="AG26"/>
  <c r="AG27"/>
  <c r="AG28"/>
  <c r="AG29"/>
  <c r="AH2"/>
  <c r="N1"/>
  <c r="Q1"/>
  <c r="AT1"/>
  <c r="AW1"/>
  <c r="Z1"/>
  <c r="AD1"/>
  <c r="T1"/>
  <c r="W1"/>
  <c r="H1"/>
  <c r="K1"/>
  <c r="AF2"/>
  <c r="AE2"/>
  <c r="AG2"/>
  <c r="AG1"/>
  <c r="AH1"/>
  <c r="A23"/>
  <c r="BK6" i="11"/>
  <c r="BK7"/>
  <c r="BK8"/>
  <c r="BK9"/>
  <c r="BK10"/>
  <c r="BK11"/>
  <c r="BH6"/>
  <c r="BH7"/>
  <c r="BH8"/>
  <c r="BH9"/>
  <c r="BH10"/>
  <c r="BH11"/>
  <c r="BE6"/>
  <c r="BE7"/>
  <c r="BE8"/>
  <c r="BE9"/>
  <c r="BE10"/>
  <c r="BE11"/>
  <c r="BE12"/>
  <c r="BE13"/>
  <c r="BE14"/>
  <c r="BE15"/>
  <c r="BE16"/>
  <c r="BE17"/>
  <c r="BB6"/>
  <c r="BB7"/>
  <c r="BB8"/>
  <c r="BB9"/>
  <c r="BB10"/>
  <c r="BB11"/>
  <c r="BB12"/>
  <c r="BB13"/>
  <c r="BB14"/>
  <c r="BB15"/>
  <c r="BJ3"/>
  <c r="BG3"/>
  <c r="BD3"/>
  <c r="BA3"/>
  <c r="AX3"/>
  <c r="AR3"/>
  <c r="B3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G6"/>
  <c r="AG7"/>
  <c r="X3"/>
  <c r="AB3"/>
  <c r="U3"/>
  <c r="R3"/>
  <c r="S6"/>
  <c r="S7"/>
  <c r="S8"/>
  <c r="T2"/>
  <c r="L3"/>
  <c r="M6"/>
  <c r="M7"/>
  <c r="M8"/>
  <c r="I14"/>
  <c r="I13"/>
  <c r="I12"/>
  <c r="I11"/>
  <c r="I10"/>
  <c r="I9"/>
  <c r="I8"/>
  <c r="I7"/>
  <c r="I6"/>
  <c r="J6"/>
  <c r="G6"/>
  <c r="G7"/>
  <c r="G8"/>
  <c r="G9"/>
  <c r="I5"/>
  <c r="F3"/>
  <c r="C6"/>
  <c r="C7"/>
  <c r="C8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S6"/>
  <c r="AS7"/>
  <c r="AS8"/>
  <c r="AS9"/>
  <c r="AS10"/>
  <c r="AS11"/>
  <c r="AS12"/>
  <c r="AS13"/>
  <c r="AS14"/>
  <c r="AS15"/>
  <c r="AS16"/>
  <c r="AS17"/>
  <c r="AS18"/>
  <c r="AC6"/>
  <c r="AC7"/>
  <c r="AC8"/>
  <c r="O9"/>
  <c r="O3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V6"/>
  <c r="V7"/>
  <c r="V8"/>
  <c r="P6"/>
  <c r="P7"/>
  <c r="P8"/>
  <c r="P9"/>
  <c r="Y6"/>
  <c r="Y7"/>
  <c r="Y8"/>
  <c r="I3"/>
  <c r="W2"/>
  <c r="BB16"/>
  <c r="BB17"/>
  <c r="BB18"/>
  <c r="BB19"/>
  <c r="BB20"/>
  <c r="BB21"/>
  <c r="BB22"/>
  <c r="BB23"/>
  <c r="BB24"/>
  <c r="BB25"/>
  <c r="BB26"/>
  <c r="BC2"/>
  <c r="BH12"/>
  <c r="BH13"/>
  <c r="BH14"/>
  <c r="BH15"/>
  <c r="BH16"/>
  <c r="BH17"/>
  <c r="BH18"/>
  <c r="BI1"/>
  <c r="BE18"/>
  <c r="BE19"/>
  <c r="BE20"/>
  <c r="BE21"/>
  <c r="BE22"/>
  <c r="BE23"/>
  <c r="BE24"/>
  <c r="BE25"/>
  <c r="BE26"/>
  <c r="BE27"/>
  <c r="BE28"/>
  <c r="BE29"/>
  <c r="BE30"/>
  <c r="BF2"/>
  <c r="BK12"/>
  <c r="BK13"/>
  <c r="BK14"/>
  <c r="BK15"/>
  <c r="BK16"/>
  <c r="BK17"/>
  <c r="BK18"/>
  <c r="BL1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J7"/>
  <c r="J8"/>
  <c r="J9"/>
  <c r="J10"/>
  <c r="J11"/>
  <c r="J12"/>
  <c r="J13"/>
  <c r="J14"/>
  <c r="Q2"/>
  <c r="AI3"/>
  <c r="AO3"/>
  <c r="AC9"/>
  <c r="AC10"/>
  <c r="AC11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U3"/>
  <c r="C9"/>
  <c r="C10"/>
  <c r="C11"/>
  <c r="G10"/>
  <c r="G11"/>
  <c r="G12"/>
  <c r="G13"/>
  <c r="G14"/>
  <c r="M9"/>
  <c r="N2"/>
  <c r="AF3"/>
  <c r="Y9"/>
  <c r="Y10"/>
  <c r="Y11"/>
  <c r="AL3"/>
  <c r="K2"/>
  <c r="AW2"/>
  <c r="D2"/>
  <c r="D1"/>
  <c r="AD2"/>
  <c r="AQ2"/>
  <c r="AK2"/>
  <c r="AT2"/>
  <c r="AN2"/>
  <c r="Z2"/>
  <c r="AZ1"/>
  <c r="AH2"/>
  <c r="H2"/>
  <c r="BF1"/>
  <c r="Z1"/>
  <c r="AD1"/>
  <c r="AE2"/>
  <c r="N1"/>
  <c r="Q1"/>
  <c r="H1"/>
  <c r="K1"/>
  <c r="T1"/>
  <c r="W1"/>
  <c r="AT1"/>
  <c r="AW1"/>
  <c r="AG2"/>
  <c r="AF2"/>
  <c r="AG1"/>
  <c r="AH1"/>
  <c r="A23"/>
  <c r="BK6" i="8"/>
  <c r="BK7"/>
  <c r="BK8"/>
  <c r="BK9"/>
  <c r="BK10"/>
  <c r="BK11"/>
  <c r="BH6"/>
  <c r="BH7"/>
  <c r="BH8"/>
  <c r="BH9"/>
  <c r="BH10"/>
  <c r="BH11"/>
  <c r="BE6"/>
  <c r="BE7"/>
  <c r="BE8"/>
  <c r="BE9"/>
  <c r="BE10"/>
  <c r="BE11"/>
  <c r="BE12"/>
  <c r="BE13"/>
  <c r="BE14"/>
  <c r="BE15"/>
  <c r="BE16"/>
  <c r="BE17"/>
  <c r="BB6"/>
  <c r="BB7"/>
  <c r="BB8"/>
  <c r="BB9"/>
  <c r="BB10"/>
  <c r="BB11"/>
  <c r="BB12"/>
  <c r="BB13"/>
  <c r="BB14"/>
  <c r="BB15"/>
  <c r="BJ3"/>
  <c r="BG3"/>
  <c r="BD3"/>
  <c r="BA3"/>
  <c r="B3"/>
  <c r="AU3"/>
  <c r="AR3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X3"/>
  <c r="AZ1"/>
  <c r="AB3"/>
  <c r="X3"/>
  <c r="V6"/>
  <c r="V7"/>
  <c r="S6"/>
  <c r="S7"/>
  <c r="U3"/>
  <c r="R3"/>
  <c r="O9"/>
  <c r="P6"/>
  <c r="P7"/>
  <c r="M6"/>
  <c r="M7"/>
  <c r="O3"/>
  <c r="L3"/>
  <c r="I14"/>
  <c r="I13"/>
  <c r="I12"/>
  <c r="I11"/>
  <c r="I10"/>
  <c r="I9"/>
  <c r="I8"/>
  <c r="I7"/>
  <c r="I6"/>
  <c r="J6"/>
  <c r="J7"/>
  <c r="J8"/>
  <c r="J9"/>
  <c r="G6"/>
  <c r="G7"/>
  <c r="G8"/>
  <c r="G9"/>
  <c r="I5"/>
  <c r="F3"/>
  <c r="C6"/>
  <c r="C7"/>
  <c r="C8"/>
  <c r="AO3"/>
  <c r="AL3"/>
  <c r="AI3"/>
  <c r="AF3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S5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J5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C6"/>
  <c r="AC7"/>
  <c r="AC8"/>
  <c r="Y6"/>
  <c r="Y7"/>
  <c r="Y8"/>
  <c r="Q15"/>
  <c r="V8"/>
  <c r="W2"/>
  <c r="S8"/>
  <c r="T2"/>
  <c r="I3"/>
  <c r="Y9"/>
  <c r="Y10"/>
  <c r="Y11"/>
  <c r="Y12"/>
  <c r="AC9"/>
  <c r="AC10"/>
  <c r="AC11"/>
  <c r="AC12"/>
  <c r="AD2"/>
  <c r="C9"/>
  <c r="C10"/>
  <c r="C11"/>
  <c r="D2"/>
  <c r="D1"/>
  <c r="G10"/>
  <c r="G11"/>
  <c r="G12"/>
  <c r="G13"/>
  <c r="G14"/>
  <c r="P8"/>
  <c r="P9"/>
  <c r="Q2"/>
  <c r="AK2"/>
  <c r="AQ2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T2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W2"/>
  <c r="J10"/>
  <c r="J11"/>
  <c r="J12"/>
  <c r="J13"/>
  <c r="J14"/>
  <c r="K2"/>
  <c r="M8"/>
  <c r="M9"/>
  <c r="N2"/>
  <c r="AH2"/>
  <c r="AN2"/>
  <c r="H2"/>
  <c r="Z2"/>
  <c r="BE18"/>
  <c r="BE19"/>
  <c r="BE20"/>
  <c r="BE21"/>
  <c r="BE22"/>
  <c r="BE23"/>
  <c r="BE24"/>
  <c r="BE25"/>
  <c r="BE26"/>
  <c r="BE27"/>
  <c r="BE28"/>
  <c r="BE29"/>
  <c r="BE30"/>
  <c r="BF2"/>
  <c r="BK12"/>
  <c r="BK13"/>
  <c r="BK14"/>
  <c r="BK15"/>
  <c r="BK16"/>
  <c r="BK17"/>
  <c r="BK18"/>
  <c r="BL1"/>
  <c r="BB16"/>
  <c r="BB17"/>
  <c r="BB18"/>
  <c r="BB19"/>
  <c r="BB20"/>
  <c r="BB21"/>
  <c r="BB22"/>
  <c r="BB23"/>
  <c r="BB24"/>
  <c r="BB25"/>
  <c r="BB26"/>
  <c r="BC2"/>
  <c r="BF1"/>
  <c r="BH12"/>
  <c r="BH13"/>
  <c r="BH14"/>
  <c r="BH15"/>
  <c r="BH16"/>
  <c r="BH17"/>
  <c r="BH18"/>
  <c r="BI1"/>
  <c r="H1"/>
  <c r="K1"/>
  <c r="T1"/>
  <c r="W1"/>
  <c r="Z1"/>
  <c r="AD1"/>
  <c r="N1"/>
  <c r="Q1"/>
  <c r="AT1"/>
  <c r="AW1"/>
  <c r="AF2"/>
  <c r="AG1"/>
  <c r="AH1"/>
  <c r="AG2"/>
  <c r="AE2"/>
  <c r="A23"/>
  <c r="BQ6" i="15"/>
  <c r="BQ7"/>
  <c r="BQ8"/>
  <c r="BQ9"/>
  <c r="BQ10"/>
  <c r="BQ11"/>
  <c r="BN6"/>
  <c r="BN7"/>
  <c r="BN8"/>
  <c r="BN9"/>
  <c r="BN10"/>
  <c r="BN11"/>
  <c r="BK6"/>
  <c r="BK7"/>
  <c r="BK8"/>
  <c r="BK9"/>
  <c r="BK10"/>
  <c r="BK11"/>
  <c r="BK12"/>
  <c r="BK13"/>
  <c r="BK14"/>
  <c r="BK15"/>
  <c r="BK16"/>
  <c r="BK17"/>
  <c r="BH6"/>
  <c r="BH7"/>
  <c r="BH8"/>
  <c r="BH9"/>
  <c r="BH10"/>
  <c r="BH11"/>
  <c r="BH12"/>
  <c r="BH13"/>
  <c r="BH14"/>
  <c r="BH15"/>
  <c r="BP3"/>
  <c r="BM3"/>
  <c r="BJ3"/>
  <c r="BG3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U3"/>
  <c r="AR3"/>
  <c r="AL3"/>
  <c r="AO3"/>
  <c r="AD3"/>
  <c r="AH3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Q17"/>
  <c r="I14"/>
  <c r="I13"/>
  <c r="I12"/>
  <c r="O11"/>
  <c r="I11"/>
  <c r="I10"/>
  <c r="I9"/>
  <c r="I8"/>
  <c r="I7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AB6"/>
  <c r="AB7"/>
  <c r="AB8"/>
  <c r="AB9"/>
  <c r="AB10"/>
  <c r="AB11"/>
  <c r="Y6"/>
  <c r="Y7"/>
  <c r="Y8"/>
  <c r="Y9"/>
  <c r="Y10"/>
  <c r="Y11"/>
  <c r="V6"/>
  <c r="V7"/>
  <c r="V8"/>
  <c r="S6"/>
  <c r="S7"/>
  <c r="S8"/>
  <c r="S9"/>
  <c r="S10"/>
  <c r="S11"/>
  <c r="S12"/>
  <c r="P6"/>
  <c r="P7"/>
  <c r="P8"/>
  <c r="M6"/>
  <c r="M7"/>
  <c r="I6"/>
  <c r="J6"/>
  <c r="J7"/>
  <c r="J8"/>
  <c r="J9"/>
  <c r="G6"/>
  <c r="G7"/>
  <c r="G8"/>
  <c r="G9"/>
  <c r="G10"/>
  <c r="G11"/>
  <c r="G12"/>
  <c r="I5"/>
  <c r="C6"/>
  <c r="C7"/>
  <c r="C8"/>
  <c r="C9"/>
  <c r="C10"/>
  <c r="C11"/>
  <c r="C12"/>
  <c r="BD3"/>
  <c r="BA3"/>
  <c r="AX3"/>
  <c r="AA3"/>
  <c r="X3"/>
  <c r="U3"/>
  <c r="R3"/>
  <c r="O3"/>
  <c r="L3"/>
  <c r="F3"/>
  <c r="B3"/>
  <c r="I3"/>
  <c r="T2"/>
  <c r="V9"/>
  <c r="V10"/>
  <c r="V11"/>
  <c r="V12"/>
  <c r="BF2"/>
  <c r="G13"/>
  <c r="G14"/>
  <c r="H2"/>
  <c r="J10"/>
  <c r="J11"/>
  <c r="C13"/>
  <c r="C14"/>
  <c r="C15"/>
  <c r="C16"/>
  <c r="P9"/>
  <c r="P10"/>
  <c r="P11"/>
  <c r="AB12"/>
  <c r="AB13"/>
  <c r="AB14"/>
  <c r="AI25"/>
  <c r="AI26"/>
  <c r="AI27"/>
  <c r="AI28"/>
  <c r="AI29"/>
  <c r="AI30"/>
  <c r="AI31"/>
  <c r="AI32"/>
  <c r="AI33"/>
  <c r="AI34"/>
  <c r="W2"/>
  <c r="AB15"/>
  <c r="AB16"/>
  <c r="AZ21"/>
  <c r="BK18"/>
  <c r="BK19"/>
  <c r="BK20"/>
  <c r="BK21"/>
  <c r="BK22"/>
  <c r="BK23"/>
  <c r="BK24"/>
  <c r="BK25"/>
  <c r="BK26"/>
  <c r="BK27"/>
  <c r="BK28"/>
  <c r="BK29"/>
  <c r="BK30"/>
  <c r="BL2"/>
  <c r="BQ12"/>
  <c r="BQ13"/>
  <c r="BQ14"/>
  <c r="BQ15"/>
  <c r="BQ16"/>
  <c r="BQ17"/>
  <c r="BQ18"/>
  <c r="BR1"/>
  <c r="BH16"/>
  <c r="BH17"/>
  <c r="BH18"/>
  <c r="BH19"/>
  <c r="BH20"/>
  <c r="BH21"/>
  <c r="BH22"/>
  <c r="BH23"/>
  <c r="BH24"/>
  <c r="BH25"/>
  <c r="BH26"/>
  <c r="BI2"/>
  <c r="BL1"/>
  <c r="BN12"/>
  <c r="BN13"/>
  <c r="BN14"/>
  <c r="BN15"/>
  <c r="BN16"/>
  <c r="BN17"/>
  <c r="BN18"/>
  <c r="BO1"/>
  <c r="AS30"/>
  <c r="AS31"/>
  <c r="AS32"/>
  <c r="AS33"/>
  <c r="AS34"/>
  <c r="AS35"/>
  <c r="AS36"/>
  <c r="AS37"/>
  <c r="AS38"/>
  <c r="AS39"/>
  <c r="AP30"/>
  <c r="AP31"/>
  <c r="AP32"/>
  <c r="AP33"/>
  <c r="AP34"/>
  <c r="AP35"/>
  <c r="AP36"/>
  <c r="AP37"/>
  <c r="AP38"/>
  <c r="AP39"/>
  <c r="AI35"/>
  <c r="AI36"/>
  <c r="AI37"/>
  <c r="AI38"/>
  <c r="AI39"/>
  <c r="AI40"/>
  <c r="AI41"/>
  <c r="AI42"/>
  <c r="AI43"/>
  <c r="AI44"/>
  <c r="AJ2"/>
  <c r="J12"/>
  <c r="J13"/>
  <c r="J14"/>
  <c r="K2"/>
  <c r="AM30"/>
  <c r="AM31"/>
  <c r="AM32"/>
  <c r="AM33"/>
  <c r="AM34"/>
  <c r="AM35"/>
  <c r="AM36"/>
  <c r="AM37"/>
  <c r="AM38"/>
  <c r="AM39"/>
  <c r="AV30"/>
  <c r="AV31"/>
  <c r="AV32"/>
  <c r="AV33"/>
  <c r="AV34"/>
  <c r="AV35"/>
  <c r="AV36"/>
  <c r="AV37"/>
  <c r="AV38"/>
  <c r="AV39"/>
  <c r="BC13"/>
  <c r="AQ14"/>
  <c r="AQ2"/>
  <c r="AB17"/>
  <c r="AT14"/>
  <c r="AT2"/>
  <c r="AW14"/>
  <c r="AW2"/>
  <c r="AN14"/>
  <c r="AN2"/>
  <c r="C17"/>
  <c r="C18"/>
  <c r="C19"/>
  <c r="D2"/>
  <c r="D1"/>
  <c r="M8"/>
  <c r="M9"/>
  <c r="M10"/>
  <c r="M11"/>
  <c r="Y12"/>
  <c r="Y13"/>
  <c r="Y14"/>
  <c r="AZ29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F2"/>
  <c r="Q2"/>
  <c r="Y15"/>
  <c r="Y16"/>
  <c r="Y17"/>
  <c r="BC21"/>
  <c r="BC2"/>
  <c r="N2"/>
  <c r="AZ2"/>
  <c r="AF1"/>
  <c r="AJ1"/>
  <c r="AL2"/>
  <c r="N1"/>
  <c r="Q1"/>
  <c r="H1"/>
  <c r="K1"/>
  <c r="AZ1"/>
  <c r="T1"/>
  <c r="W1"/>
  <c r="BC1"/>
  <c r="BF1"/>
  <c r="AK2"/>
  <c r="AM2"/>
  <c r="AM1"/>
  <c r="AN1"/>
  <c r="A23"/>
  <c r="BQ6" i="14"/>
  <c r="BQ7"/>
  <c r="BQ8"/>
  <c r="BQ9"/>
  <c r="BQ10"/>
  <c r="BQ11"/>
  <c r="BN6"/>
  <c r="BN7"/>
  <c r="BN8"/>
  <c r="BN9"/>
  <c r="BN10"/>
  <c r="BN11"/>
  <c r="BK6"/>
  <c r="BK7"/>
  <c r="BK8"/>
  <c r="BK9"/>
  <c r="BK10"/>
  <c r="BK11"/>
  <c r="BK12"/>
  <c r="BK13"/>
  <c r="BK14"/>
  <c r="BK15"/>
  <c r="BK16"/>
  <c r="BK17"/>
  <c r="BH6"/>
  <c r="BH7"/>
  <c r="BH8"/>
  <c r="BH9"/>
  <c r="BH10"/>
  <c r="BH11"/>
  <c r="BH12"/>
  <c r="BH13"/>
  <c r="BH14"/>
  <c r="BH15"/>
  <c r="BP3"/>
  <c r="BM3"/>
  <c r="BJ3"/>
  <c r="BG3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BA3"/>
  <c r="Q17"/>
  <c r="I14"/>
  <c r="I13"/>
  <c r="I12"/>
  <c r="O11"/>
  <c r="I11"/>
  <c r="I10"/>
  <c r="I9"/>
  <c r="I8"/>
  <c r="I7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B6"/>
  <c r="AB7"/>
  <c r="AB8"/>
  <c r="AB9"/>
  <c r="AB10"/>
  <c r="AB11"/>
  <c r="Y6"/>
  <c r="Y7"/>
  <c r="Y8"/>
  <c r="Y9"/>
  <c r="Y10"/>
  <c r="Y11"/>
  <c r="V6"/>
  <c r="V7"/>
  <c r="V8"/>
  <c r="S6"/>
  <c r="S7"/>
  <c r="S8"/>
  <c r="P6"/>
  <c r="P7"/>
  <c r="P8"/>
  <c r="M6"/>
  <c r="M7"/>
  <c r="I6"/>
  <c r="J6"/>
  <c r="J7"/>
  <c r="J8"/>
  <c r="J9"/>
  <c r="G6"/>
  <c r="G7"/>
  <c r="G8"/>
  <c r="G9"/>
  <c r="G10"/>
  <c r="I5"/>
  <c r="C6"/>
  <c r="C7"/>
  <c r="C8"/>
  <c r="C9"/>
  <c r="C10"/>
  <c r="C11"/>
  <c r="C12"/>
  <c r="BD3"/>
  <c r="AX3"/>
  <c r="AU3"/>
  <c r="AR3"/>
  <c r="AO3"/>
  <c r="AL3"/>
  <c r="AH3"/>
  <c r="AD3"/>
  <c r="AA3"/>
  <c r="X3"/>
  <c r="U3"/>
  <c r="R3"/>
  <c r="O3"/>
  <c r="L3"/>
  <c r="F3"/>
  <c r="B3"/>
  <c r="I3"/>
  <c r="M8"/>
  <c r="M9"/>
  <c r="M10"/>
  <c r="M11"/>
  <c r="G11"/>
  <c r="G12"/>
  <c r="G13"/>
  <c r="S9"/>
  <c r="S10"/>
  <c r="S11"/>
  <c r="S12"/>
  <c r="T2"/>
  <c r="V9"/>
  <c r="V10"/>
  <c r="V11"/>
  <c r="V12"/>
  <c r="AB12"/>
  <c r="AB13"/>
  <c r="AB14"/>
  <c r="AB15"/>
  <c r="AB16"/>
  <c r="C13"/>
  <c r="C14"/>
  <c r="C15"/>
  <c r="C16"/>
  <c r="J10"/>
  <c r="J11"/>
  <c r="J12"/>
  <c r="P9"/>
  <c r="P10"/>
  <c r="Y12"/>
  <c r="Y13"/>
  <c r="Y14"/>
  <c r="Y15"/>
  <c r="Y16"/>
  <c r="AZ29"/>
  <c r="Y17"/>
  <c r="BC21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BF2"/>
  <c r="AQ14"/>
  <c r="AN14"/>
  <c r="AB17"/>
  <c r="BC13"/>
  <c r="BC2"/>
  <c r="AZ21"/>
  <c r="N2"/>
  <c r="BH16"/>
  <c r="BH17"/>
  <c r="BH18"/>
  <c r="BH19"/>
  <c r="BH20"/>
  <c r="BH21"/>
  <c r="BH22"/>
  <c r="BH23"/>
  <c r="BH24"/>
  <c r="BH25"/>
  <c r="BH26"/>
  <c r="BI2"/>
  <c r="BN12"/>
  <c r="BN13"/>
  <c r="BN14"/>
  <c r="BN15"/>
  <c r="BN16"/>
  <c r="BN17"/>
  <c r="BN18"/>
  <c r="BO1"/>
  <c r="BK18"/>
  <c r="BK19"/>
  <c r="BK20"/>
  <c r="BK21"/>
  <c r="BK22"/>
  <c r="BK23"/>
  <c r="BK24"/>
  <c r="BK25"/>
  <c r="BK26"/>
  <c r="BK27"/>
  <c r="BK28"/>
  <c r="BK29"/>
  <c r="BK30"/>
  <c r="BL2"/>
  <c r="BQ12"/>
  <c r="BQ13"/>
  <c r="BQ14"/>
  <c r="BQ15"/>
  <c r="BQ16"/>
  <c r="BQ17"/>
  <c r="BQ18"/>
  <c r="BR1"/>
  <c r="AP30"/>
  <c r="AP31"/>
  <c r="AP32"/>
  <c r="AP33"/>
  <c r="AP34"/>
  <c r="AP35"/>
  <c r="AS30"/>
  <c r="AS31"/>
  <c r="AS32"/>
  <c r="AS33"/>
  <c r="AS34"/>
  <c r="AS35"/>
  <c r="AE62"/>
  <c r="AE63"/>
  <c r="AE64"/>
  <c r="AE65"/>
  <c r="AE66"/>
  <c r="AE67"/>
  <c r="AE68"/>
  <c r="AE69"/>
  <c r="AE70"/>
  <c r="AE71"/>
  <c r="AE72"/>
  <c r="AE73"/>
  <c r="AE74"/>
  <c r="AE75"/>
  <c r="AE76"/>
  <c r="AF2"/>
  <c r="AE77"/>
  <c r="AE78"/>
  <c r="AE79"/>
  <c r="AE80"/>
  <c r="AE81"/>
  <c r="J13"/>
  <c r="K2"/>
  <c r="J14"/>
  <c r="C17"/>
  <c r="C18"/>
  <c r="C19"/>
  <c r="D2"/>
  <c r="D1"/>
  <c r="AV30"/>
  <c r="AV31"/>
  <c r="AV32"/>
  <c r="AV33"/>
  <c r="AV34"/>
  <c r="AV35"/>
  <c r="AW14"/>
  <c r="AT14"/>
  <c r="G14"/>
  <c r="H2"/>
  <c r="AN2"/>
  <c r="AM30"/>
  <c r="AM31"/>
  <c r="AM32"/>
  <c r="AM33"/>
  <c r="AM34"/>
  <c r="AM35"/>
  <c r="P11"/>
  <c r="Q2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W2"/>
  <c r="BL1"/>
  <c r="AQ2"/>
  <c r="AT2"/>
  <c r="AZ2"/>
  <c r="AJ2"/>
  <c r="AW2"/>
  <c r="AZ1"/>
  <c r="T1"/>
  <c r="W1"/>
  <c r="AF1"/>
  <c r="AJ1"/>
  <c r="N1"/>
  <c r="Q1"/>
  <c r="H1"/>
  <c r="K1"/>
  <c r="BC1"/>
  <c r="BF1"/>
  <c r="AM2"/>
  <c r="AK2"/>
  <c r="AL2"/>
  <c r="AM1"/>
  <c r="AN1"/>
  <c r="A23"/>
  <c r="BQ6" i="4"/>
  <c r="BQ7"/>
  <c r="BQ8"/>
  <c r="BQ9"/>
  <c r="BQ10"/>
  <c r="BQ11"/>
  <c r="BN6"/>
  <c r="BN7"/>
  <c r="BN8"/>
  <c r="BN9"/>
  <c r="BN10"/>
  <c r="BN11"/>
  <c r="BK6"/>
  <c r="BK7"/>
  <c r="BK8"/>
  <c r="BK9"/>
  <c r="BK10"/>
  <c r="BK11"/>
  <c r="BK12"/>
  <c r="BK13"/>
  <c r="BK14"/>
  <c r="BK15"/>
  <c r="BK16"/>
  <c r="BK17"/>
  <c r="BH6"/>
  <c r="BH7"/>
  <c r="BH8"/>
  <c r="BH9"/>
  <c r="BH10"/>
  <c r="BH11"/>
  <c r="BH12"/>
  <c r="BH13"/>
  <c r="BH14"/>
  <c r="BH15"/>
  <c r="BP3"/>
  <c r="BM3"/>
  <c r="BJ3"/>
  <c r="BG3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A3"/>
  <c r="AX3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L3"/>
  <c r="AH3"/>
  <c r="AD3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D3"/>
  <c r="AB6"/>
  <c r="AB7"/>
  <c r="AB8"/>
  <c r="AB9"/>
  <c r="AB10"/>
  <c r="AB11"/>
  <c r="Y6"/>
  <c r="Y7"/>
  <c r="Y8"/>
  <c r="Y9"/>
  <c r="Y10"/>
  <c r="Y11"/>
  <c r="AA3"/>
  <c r="X3"/>
  <c r="V6"/>
  <c r="V7"/>
  <c r="V8"/>
  <c r="S6"/>
  <c r="S7"/>
  <c r="S8"/>
  <c r="U3"/>
  <c r="R3"/>
  <c r="O11"/>
  <c r="P6"/>
  <c r="P7"/>
  <c r="P8"/>
  <c r="M6"/>
  <c r="M7"/>
  <c r="O3"/>
  <c r="L3"/>
  <c r="I14"/>
  <c r="I13"/>
  <c r="I12"/>
  <c r="I11"/>
  <c r="I10"/>
  <c r="I9"/>
  <c r="I8"/>
  <c r="I7"/>
  <c r="I6"/>
  <c r="I3"/>
  <c r="G6"/>
  <c r="G7"/>
  <c r="G8"/>
  <c r="G9"/>
  <c r="G10"/>
  <c r="G11"/>
  <c r="G12"/>
  <c r="G13"/>
  <c r="G14"/>
  <c r="I5"/>
  <c r="F3"/>
  <c r="H2"/>
  <c r="C6"/>
  <c r="C7"/>
  <c r="C8"/>
  <c r="C9"/>
  <c r="C10"/>
  <c r="C11"/>
  <c r="C12"/>
  <c r="B3"/>
  <c r="Q17"/>
  <c r="AV6"/>
  <c r="AV7"/>
  <c r="AV8"/>
  <c r="AV9"/>
  <c r="AV10"/>
  <c r="AV11"/>
  <c r="AV12"/>
  <c r="AV13"/>
  <c r="AV14"/>
  <c r="AV15"/>
  <c r="AV16"/>
  <c r="AV17"/>
  <c r="AV18"/>
  <c r="AV19"/>
  <c r="AV20"/>
  <c r="AV21"/>
  <c r="AS6"/>
  <c r="AS7"/>
  <c r="AS8"/>
  <c r="AS9"/>
  <c r="AS10"/>
  <c r="AS11"/>
  <c r="AS12"/>
  <c r="AS13"/>
  <c r="AS14"/>
  <c r="AS15"/>
  <c r="AS16"/>
  <c r="AS17"/>
  <c r="AS18"/>
  <c r="AS19"/>
  <c r="AS20"/>
  <c r="AS21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U3"/>
  <c r="AR3"/>
  <c r="AO3"/>
  <c r="M8"/>
  <c r="M9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J2"/>
  <c r="BK18"/>
  <c r="BK19"/>
  <c r="BK20"/>
  <c r="BK21"/>
  <c r="BK22"/>
  <c r="BK23"/>
  <c r="BK24"/>
  <c r="BK25"/>
  <c r="BK26"/>
  <c r="BK27"/>
  <c r="BK28"/>
  <c r="BK29"/>
  <c r="BK30"/>
  <c r="BL2"/>
  <c r="BQ12"/>
  <c r="BQ13"/>
  <c r="BQ14"/>
  <c r="BQ15"/>
  <c r="BQ16"/>
  <c r="BQ17"/>
  <c r="BQ18"/>
  <c r="BR1"/>
  <c r="BH16"/>
  <c r="BH17"/>
  <c r="BH18"/>
  <c r="BH19"/>
  <c r="BH20"/>
  <c r="BH21"/>
  <c r="BH22"/>
  <c r="BH23"/>
  <c r="BH24"/>
  <c r="BH25"/>
  <c r="BH26"/>
  <c r="BI2"/>
  <c r="BL1"/>
  <c r="BN12"/>
  <c r="BN13"/>
  <c r="BN14"/>
  <c r="BN15"/>
  <c r="BN16"/>
  <c r="BN17"/>
  <c r="BN18"/>
  <c r="BO1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S22"/>
  <c r="AS23"/>
  <c r="AS24"/>
  <c r="AS25"/>
  <c r="AS26"/>
  <c r="AS27"/>
  <c r="AS28"/>
  <c r="AS29"/>
  <c r="AS30"/>
  <c r="AS31"/>
  <c r="AS32"/>
  <c r="AS33"/>
  <c r="AS34"/>
  <c r="AS35"/>
  <c r="AS36"/>
  <c r="AS37"/>
  <c r="AV22"/>
  <c r="AV23"/>
  <c r="AV24"/>
  <c r="AV25"/>
  <c r="AV26"/>
  <c r="AV27"/>
  <c r="AV28"/>
  <c r="AV29"/>
  <c r="AV30"/>
  <c r="AV31"/>
  <c r="AV32"/>
  <c r="AV33"/>
  <c r="AV34"/>
  <c r="AV35"/>
  <c r="AV36"/>
  <c r="AV37"/>
  <c r="C13"/>
  <c r="C14"/>
  <c r="C15"/>
  <c r="C16"/>
  <c r="C17"/>
  <c r="C18"/>
  <c r="C19"/>
  <c r="V9"/>
  <c r="V10"/>
  <c r="V11"/>
  <c r="V12"/>
  <c r="W2"/>
  <c r="BF2"/>
  <c r="M10"/>
  <c r="M11"/>
  <c r="N2"/>
  <c r="P9"/>
  <c r="P10"/>
  <c r="P11"/>
  <c r="S9"/>
  <c r="S10"/>
  <c r="S11"/>
  <c r="S12"/>
  <c r="T2"/>
  <c r="Y12"/>
  <c r="Y13"/>
  <c r="Y14"/>
  <c r="Y15"/>
  <c r="Y16"/>
  <c r="Y17"/>
  <c r="BC20"/>
  <c r="AB12"/>
  <c r="AB13"/>
  <c r="AB14"/>
  <c r="AB15"/>
  <c r="AB16"/>
  <c r="AW14"/>
  <c r="AB17"/>
  <c r="AT14"/>
  <c r="AT2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AZ28"/>
  <c r="J6"/>
  <c r="J7"/>
  <c r="J8"/>
  <c r="J9"/>
  <c r="J10"/>
  <c r="J11"/>
  <c r="J12"/>
  <c r="J13"/>
  <c r="J14"/>
  <c r="BC14"/>
  <c r="AQ14"/>
  <c r="AQ2"/>
  <c r="AN14"/>
  <c r="AN2"/>
  <c r="AZ22"/>
  <c r="BC2"/>
  <c r="Q2"/>
  <c r="K2"/>
  <c r="D2"/>
  <c r="D1"/>
  <c r="AW2"/>
  <c r="AZ2"/>
  <c r="AF2"/>
  <c r="AF1"/>
  <c r="AJ1"/>
  <c r="AM2"/>
  <c r="T1"/>
  <c r="W1"/>
  <c r="H1"/>
  <c r="K1"/>
  <c r="N1"/>
  <c r="Q1"/>
  <c r="BC1"/>
  <c r="BF1"/>
  <c r="AZ1"/>
  <c r="AL2"/>
  <c r="AK2"/>
  <c r="AM1"/>
  <c r="AN1"/>
  <c r="A23"/>
  <c r="BQ6" i="5"/>
  <c r="BQ7"/>
  <c r="BQ8"/>
  <c r="BQ9"/>
  <c r="BQ10"/>
  <c r="BQ11"/>
  <c r="BN6"/>
  <c r="BN7"/>
  <c r="BN8"/>
  <c r="BN9"/>
  <c r="BN10"/>
  <c r="BN11"/>
  <c r="BK6"/>
  <c r="BK7"/>
  <c r="BK8"/>
  <c r="BK9"/>
  <c r="BK10"/>
  <c r="BK11"/>
  <c r="BK12"/>
  <c r="BK13"/>
  <c r="BK14"/>
  <c r="BK15"/>
  <c r="BK16"/>
  <c r="BK17"/>
  <c r="BH6"/>
  <c r="BH7"/>
  <c r="BH8"/>
  <c r="BH9"/>
  <c r="BH10"/>
  <c r="BH11"/>
  <c r="BH12"/>
  <c r="BH13"/>
  <c r="BH14"/>
  <c r="BH15"/>
  <c r="BP3"/>
  <c r="BM3"/>
  <c r="BJ3"/>
  <c r="BG3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AM6"/>
  <c r="AM7"/>
  <c r="AM8"/>
  <c r="AM9"/>
  <c r="AM10"/>
  <c r="AM11"/>
  <c r="AM12"/>
  <c r="AM13"/>
  <c r="AM14"/>
  <c r="AM15"/>
  <c r="AM16"/>
  <c r="AM17"/>
  <c r="AM18"/>
  <c r="AM19"/>
  <c r="AM20"/>
  <c r="AM21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L3"/>
  <c r="AH3"/>
  <c r="AD3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D3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A3"/>
  <c r="AX3"/>
  <c r="AB6"/>
  <c r="AB7"/>
  <c r="AB8"/>
  <c r="AB9"/>
  <c r="AB10"/>
  <c r="AB11"/>
  <c r="Y6"/>
  <c r="Y7"/>
  <c r="Y8"/>
  <c r="Y9"/>
  <c r="Y10"/>
  <c r="Y11"/>
  <c r="Y12"/>
  <c r="Y13"/>
  <c r="Y14"/>
  <c r="Y15"/>
  <c r="Y16"/>
  <c r="Y17"/>
  <c r="AA3"/>
  <c r="X3"/>
  <c r="AZ28"/>
  <c r="V6"/>
  <c r="V7"/>
  <c r="V8"/>
  <c r="S6"/>
  <c r="S7"/>
  <c r="S8"/>
  <c r="S9"/>
  <c r="U3"/>
  <c r="R3"/>
  <c r="O11"/>
  <c r="P6"/>
  <c r="P7"/>
  <c r="P8"/>
  <c r="P9"/>
  <c r="P10"/>
  <c r="P11"/>
  <c r="M6"/>
  <c r="M7"/>
  <c r="M8"/>
  <c r="O3"/>
  <c r="L3"/>
  <c r="I14"/>
  <c r="I13"/>
  <c r="I12"/>
  <c r="I11"/>
  <c r="I10"/>
  <c r="I9"/>
  <c r="I8"/>
  <c r="I7"/>
  <c r="I6"/>
  <c r="J6"/>
  <c r="J7"/>
  <c r="J8"/>
  <c r="J9"/>
  <c r="J10"/>
  <c r="J11"/>
  <c r="J12"/>
  <c r="J13"/>
  <c r="J14"/>
  <c r="G6"/>
  <c r="G7"/>
  <c r="G8"/>
  <c r="G9"/>
  <c r="G10"/>
  <c r="G11"/>
  <c r="G12"/>
  <c r="G13"/>
  <c r="G14"/>
  <c r="I5"/>
  <c r="F3"/>
  <c r="C6"/>
  <c r="C7"/>
  <c r="C8"/>
  <c r="C9"/>
  <c r="C10"/>
  <c r="C11"/>
  <c r="C12"/>
  <c r="B3"/>
  <c r="Q17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S6"/>
  <c r="AS7"/>
  <c r="AS8"/>
  <c r="AS9"/>
  <c r="AS10"/>
  <c r="AS11"/>
  <c r="AS12"/>
  <c r="AS13"/>
  <c r="AS14"/>
  <c r="AS15"/>
  <c r="AS16"/>
  <c r="AS17"/>
  <c r="AS18"/>
  <c r="AS19"/>
  <c r="AS20"/>
  <c r="AS21"/>
  <c r="AP6"/>
  <c r="AP7"/>
  <c r="AP8"/>
  <c r="AP9"/>
  <c r="AP10"/>
  <c r="AP11"/>
  <c r="AP12"/>
  <c r="AP13"/>
  <c r="AP14"/>
  <c r="AP15"/>
  <c r="AP16"/>
  <c r="AP17"/>
  <c r="AP18"/>
  <c r="AP19"/>
  <c r="AP20"/>
  <c r="AP21"/>
  <c r="AU3"/>
  <c r="AR3"/>
  <c r="AO3"/>
  <c r="I3"/>
  <c r="BB94"/>
  <c r="BB95"/>
  <c r="BB96"/>
  <c r="BB97"/>
  <c r="C13"/>
  <c r="C14"/>
  <c r="C15"/>
  <c r="C16"/>
  <c r="C17"/>
  <c r="C18"/>
  <c r="M9"/>
  <c r="M10"/>
  <c r="M11"/>
  <c r="S10"/>
  <c r="S11"/>
  <c r="S12"/>
  <c r="BF2"/>
  <c r="BC20"/>
  <c r="BC1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M22"/>
  <c r="AM23"/>
  <c r="AM24"/>
  <c r="AM25"/>
  <c r="AM26"/>
  <c r="AM27"/>
  <c r="AM28"/>
  <c r="AM29"/>
  <c r="K2"/>
  <c r="T2"/>
  <c r="N2"/>
  <c r="Q2"/>
  <c r="AJ2"/>
  <c r="H2"/>
  <c r="BK18"/>
  <c r="BK19"/>
  <c r="BK20"/>
  <c r="BK21"/>
  <c r="BK22"/>
  <c r="BK23"/>
  <c r="BK24"/>
  <c r="BK25"/>
  <c r="BK26"/>
  <c r="BK27"/>
  <c r="BK28"/>
  <c r="BK29"/>
  <c r="BK30"/>
  <c r="BL2"/>
  <c r="BQ12"/>
  <c r="BQ13"/>
  <c r="BQ14"/>
  <c r="BQ15"/>
  <c r="BQ16"/>
  <c r="BQ17"/>
  <c r="BQ18"/>
  <c r="BR1"/>
  <c r="BH16"/>
  <c r="BH17"/>
  <c r="BH18"/>
  <c r="BH19"/>
  <c r="BH20"/>
  <c r="BH21"/>
  <c r="BH22"/>
  <c r="BH23"/>
  <c r="BH24"/>
  <c r="BH25"/>
  <c r="BH26"/>
  <c r="BI2"/>
  <c r="BL1"/>
  <c r="BN12"/>
  <c r="BN13"/>
  <c r="BN14"/>
  <c r="BN15"/>
  <c r="BN16"/>
  <c r="BN17"/>
  <c r="BN18"/>
  <c r="BO1"/>
  <c r="BC2"/>
  <c r="C19"/>
  <c r="D2"/>
  <c r="D1"/>
  <c r="AM30"/>
  <c r="AM31"/>
  <c r="AM32"/>
  <c r="AM33"/>
  <c r="AM34"/>
  <c r="AM35"/>
  <c r="AM36"/>
  <c r="AM37"/>
  <c r="AF2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P22"/>
  <c r="AP23"/>
  <c r="AP24"/>
  <c r="AP25"/>
  <c r="AP26"/>
  <c r="AP27"/>
  <c r="AP28"/>
  <c r="AP29"/>
  <c r="AP30"/>
  <c r="AP31"/>
  <c r="AP32"/>
  <c r="AP33"/>
  <c r="AP34"/>
  <c r="AP35"/>
  <c r="AP36"/>
  <c r="AP37"/>
  <c r="AB12"/>
  <c r="AB13"/>
  <c r="AB14"/>
  <c r="AS22"/>
  <c r="AS23"/>
  <c r="AS24"/>
  <c r="AS25"/>
  <c r="AS26"/>
  <c r="AS27"/>
  <c r="AS28"/>
  <c r="AS29"/>
  <c r="AS30"/>
  <c r="AS31"/>
  <c r="AS32"/>
  <c r="AS33"/>
  <c r="AS34"/>
  <c r="AS35"/>
  <c r="AS36"/>
  <c r="AS37"/>
  <c r="V9"/>
  <c r="V10"/>
  <c r="V11"/>
  <c r="V12"/>
  <c r="AB15"/>
  <c r="AB16"/>
  <c r="AW14"/>
  <c r="AW2"/>
  <c r="AB17"/>
  <c r="AZ22"/>
  <c r="W2"/>
  <c r="AT14"/>
  <c r="AT2"/>
  <c r="AQ14"/>
  <c r="AQ2"/>
  <c r="AN14"/>
  <c r="AN2"/>
  <c r="AZ2"/>
  <c r="AF1"/>
  <c r="AJ1"/>
  <c r="BC1"/>
  <c r="BF1"/>
  <c r="N1"/>
  <c r="Q1"/>
  <c r="H1"/>
  <c r="K1"/>
  <c r="T1"/>
  <c r="W1"/>
  <c r="AZ1"/>
  <c r="AK2"/>
  <c r="AL2"/>
  <c r="AM2"/>
  <c r="AM1"/>
  <c r="AN1"/>
  <c r="A23"/>
  <c r="BQ6" i="6"/>
  <c r="BQ7"/>
  <c r="BQ8"/>
  <c r="BQ9"/>
  <c r="BQ10"/>
  <c r="BQ11"/>
  <c r="BN6"/>
  <c r="BN7"/>
  <c r="BN8"/>
  <c r="BN9"/>
  <c r="BN10"/>
  <c r="BN11"/>
  <c r="BK6"/>
  <c r="BK7"/>
  <c r="BK8"/>
  <c r="BK9"/>
  <c r="BK10"/>
  <c r="BK11"/>
  <c r="BK12"/>
  <c r="BK13"/>
  <c r="BK14"/>
  <c r="BK15"/>
  <c r="BK16"/>
  <c r="BK17"/>
  <c r="BH6"/>
  <c r="BH7"/>
  <c r="BH8"/>
  <c r="BH9"/>
  <c r="BH10"/>
  <c r="BH11"/>
  <c r="BH12"/>
  <c r="BH13"/>
  <c r="BH14"/>
  <c r="BH15"/>
  <c r="BP3"/>
  <c r="BM3"/>
  <c r="BJ3"/>
  <c r="BG3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A3"/>
  <c r="AX3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L3"/>
  <c r="AH3"/>
  <c r="AD3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D3"/>
  <c r="AB6"/>
  <c r="AB7"/>
  <c r="AB8"/>
  <c r="AB9"/>
  <c r="AB10"/>
  <c r="AB11"/>
  <c r="Y6"/>
  <c r="Y7"/>
  <c r="Y8"/>
  <c r="Y9"/>
  <c r="Y10"/>
  <c r="Y11"/>
  <c r="AA3"/>
  <c r="X3"/>
  <c r="V6"/>
  <c r="V7"/>
  <c r="V8"/>
  <c r="V9"/>
  <c r="V10"/>
  <c r="V11"/>
  <c r="V12"/>
  <c r="S6"/>
  <c r="S7"/>
  <c r="S8"/>
  <c r="S9"/>
  <c r="S10"/>
  <c r="S11"/>
  <c r="S12"/>
  <c r="U3"/>
  <c r="R3"/>
  <c r="O11"/>
  <c r="P6"/>
  <c r="P7"/>
  <c r="P8"/>
  <c r="P9"/>
  <c r="P10"/>
  <c r="P11"/>
  <c r="M6"/>
  <c r="M7"/>
  <c r="O3"/>
  <c r="L3"/>
  <c r="I14"/>
  <c r="I13"/>
  <c r="I12"/>
  <c r="I11"/>
  <c r="I10"/>
  <c r="I9"/>
  <c r="I8"/>
  <c r="I7"/>
  <c r="I6"/>
  <c r="J6"/>
  <c r="J7"/>
  <c r="J8"/>
  <c r="J9"/>
  <c r="G6"/>
  <c r="G7"/>
  <c r="G8"/>
  <c r="G9"/>
  <c r="I5"/>
  <c r="F3"/>
  <c r="C6"/>
  <c r="C7"/>
  <c r="C8"/>
  <c r="C9"/>
  <c r="C10"/>
  <c r="C11"/>
  <c r="C12"/>
  <c r="C13"/>
  <c r="C14"/>
  <c r="C15"/>
  <c r="C16"/>
  <c r="C17"/>
  <c r="C18"/>
  <c r="C19"/>
  <c r="B3"/>
  <c r="Q17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P6"/>
  <c r="AP7"/>
  <c r="AP8"/>
  <c r="AP9"/>
  <c r="AP10"/>
  <c r="AP11"/>
  <c r="AP12"/>
  <c r="AP13"/>
  <c r="AP14"/>
  <c r="AP15"/>
  <c r="AP16"/>
  <c r="AP17"/>
  <c r="AP18"/>
  <c r="AP19"/>
  <c r="AP20"/>
  <c r="AP21"/>
  <c r="AU3"/>
  <c r="AR3"/>
  <c r="AO3"/>
  <c r="I3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W2"/>
  <c r="T2"/>
  <c r="Q2"/>
  <c r="D2"/>
  <c r="D1"/>
  <c r="AJ2"/>
  <c r="BK18"/>
  <c r="BK19"/>
  <c r="BK20"/>
  <c r="BK21"/>
  <c r="BK22"/>
  <c r="BK23"/>
  <c r="BK24"/>
  <c r="BK25"/>
  <c r="BK26"/>
  <c r="BK27"/>
  <c r="BK28"/>
  <c r="BK29"/>
  <c r="BK30"/>
  <c r="BL2"/>
  <c r="BQ12"/>
  <c r="BQ13"/>
  <c r="BQ14"/>
  <c r="BQ15"/>
  <c r="BQ16"/>
  <c r="BQ17"/>
  <c r="BQ18"/>
  <c r="BR1"/>
  <c r="BH16"/>
  <c r="BH17"/>
  <c r="BH18"/>
  <c r="BH19"/>
  <c r="BH20"/>
  <c r="BH21"/>
  <c r="BH22"/>
  <c r="BH23"/>
  <c r="BH24"/>
  <c r="BH25"/>
  <c r="BH26"/>
  <c r="BI2"/>
  <c r="BL1"/>
  <c r="BN12"/>
  <c r="BN13"/>
  <c r="BN14"/>
  <c r="BN15"/>
  <c r="BN16"/>
  <c r="BN17"/>
  <c r="BN18"/>
  <c r="BO1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F2"/>
  <c r="AP22"/>
  <c r="AP23"/>
  <c r="AP24"/>
  <c r="AP25"/>
  <c r="AP26"/>
  <c r="AP27"/>
  <c r="AP28"/>
  <c r="AP29"/>
  <c r="AP30"/>
  <c r="AP31"/>
  <c r="AP32"/>
  <c r="AP33"/>
  <c r="AP34"/>
  <c r="AP35"/>
  <c r="AP36"/>
  <c r="AP37"/>
  <c r="J10"/>
  <c r="J11"/>
  <c r="J12"/>
  <c r="J13"/>
  <c r="J14"/>
  <c r="K2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B52"/>
  <c r="BB53"/>
  <c r="BB54"/>
  <c r="BB55"/>
  <c r="BB56"/>
  <c r="BB57"/>
  <c r="BB58"/>
  <c r="BB59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G10"/>
  <c r="G11"/>
  <c r="G12"/>
  <c r="G13"/>
  <c r="G14"/>
  <c r="M8"/>
  <c r="M9"/>
  <c r="M10"/>
  <c r="M11"/>
  <c r="N2"/>
  <c r="Y12"/>
  <c r="Y13"/>
  <c r="Y14"/>
  <c r="Y15"/>
  <c r="Y16"/>
  <c r="Y17"/>
  <c r="BC20"/>
  <c r="AB12"/>
  <c r="AB13"/>
  <c r="AB14"/>
  <c r="AZ22"/>
  <c r="AB15"/>
  <c r="AB16"/>
  <c r="AB17"/>
  <c r="AN14"/>
  <c r="AN2"/>
  <c r="AZ28"/>
  <c r="AZ2"/>
  <c r="H2"/>
  <c r="BF2"/>
  <c r="AQ14"/>
  <c r="AQ2"/>
  <c r="AT14"/>
  <c r="AT2"/>
  <c r="BC14"/>
  <c r="AW14"/>
  <c r="AW2"/>
  <c r="BC2"/>
  <c r="T1"/>
  <c r="W1"/>
  <c r="AF1"/>
  <c r="AJ1"/>
  <c r="H1"/>
  <c r="K1"/>
  <c r="N1"/>
  <c r="Q1"/>
  <c r="AZ1"/>
  <c r="BC1"/>
  <c r="BF1"/>
  <c r="AM2"/>
  <c r="AK2"/>
  <c r="AL2"/>
  <c r="AM1"/>
  <c r="AN1"/>
  <c r="A23"/>
  <c r="BQ6" i="7"/>
  <c r="BQ7"/>
  <c r="BQ8"/>
  <c r="BQ9"/>
  <c r="BQ10"/>
  <c r="BQ11"/>
  <c r="BN6"/>
  <c r="BN7"/>
  <c r="BN8"/>
  <c r="BN9"/>
  <c r="BN10"/>
  <c r="BN11"/>
  <c r="BK6"/>
  <c r="BK7"/>
  <c r="BK8"/>
  <c r="BK9"/>
  <c r="BK10"/>
  <c r="BK11"/>
  <c r="BK12"/>
  <c r="BK13"/>
  <c r="BK14"/>
  <c r="BK15"/>
  <c r="BK16"/>
  <c r="BK17"/>
  <c r="BH6"/>
  <c r="BH7"/>
  <c r="BH8"/>
  <c r="BH9"/>
  <c r="BH10"/>
  <c r="BH11"/>
  <c r="BH12"/>
  <c r="BH13"/>
  <c r="BH14"/>
  <c r="BH15"/>
  <c r="BP3"/>
  <c r="BM3"/>
  <c r="BJ3"/>
  <c r="BG3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S6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Y6"/>
  <c r="AY7"/>
  <c r="AY8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AY40"/>
  <c r="AY41"/>
  <c r="AY42"/>
  <c r="AY43"/>
  <c r="AY44"/>
  <c r="AY45"/>
  <c r="AY46"/>
  <c r="AY47"/>
  <c r="AY48"/>
  <c r="AY49"/>
  <c r="AY50"/>
  <c r="AY51"/>
  <c r="AY52"/>
  <c r="AY53"/>
  <c r="AY54"/>
  <c r="AY55"/>
  <c r="AY56"/>
  <c r="AY57"/>
  <c r="AY58"/>
  <c r="AY59"/>
  <c r="AY60"/>
  <c r="AY61"/>
  <c r="AY62"/>
  <c r="AY63"/>
  <c r="AY64"/>
  <c r="AY65"/>
  <c r="AY66"/>
  <c r="AY67"/>
  <c r="AY68"/>
  <c r="AY69"/>
  <c r="AY70"/>
  <c r="AY71"/>
  <c r="AY72"/>
  <c r="AY73"/>
  <c r="AY74"/>
  <c r="AY75"/>
  <c r="AY76"/>
  <c r="AY77"/>
  <c r="AY78"/>
  <c r="AY79"/>
  <c r="AY80"/>
  <c r="AY81"/>
  <c r="AY82"/>
  <c r="AY83"/>
  <c r="AY84"/>
  <c r="AY85"/>
  <c r="AY86"/>
  <c r="AY87"/>
  <c r="AY88"/>
  <c r="AY89"/>
  <c r="AY90"/>
  <c r="AY91"/>
  <c r="AY92"/>
  <c r="AY93"/>
  <c r="AY94"/>
  <c r="AY95"/>
  <c r="AY96"/>
  <c r="AY97"/>
  <c r="AY98"/>
  <c r="AY99"/>
  <c r="AY100"/>
  <c r="AY101"/>
  <c r="AY102"/>
  <c r="AY103"/>
  <c r="AY104"/>
  <c r="AY105"/>
  <c r="AY106"/>
  <c r="AY107"/>
  <c r="AY108"/>
  <c r="AY109"/>
  <c r="AY110"/>
  <c r="AY111"/>
  <c r="BB6"/>
  <c r="BB7"/>
  <c r="BB8"/>
  <c r="BB9"/>
  <c r="BB10"/>
  <c r="BB11"/>
  <c r="BB12"/>
  <c r="BB13"/>
  <c r="BB14"/>
  <c r="BB15"/>
  <c r="BB16"/>
  <c r="BB17"/>
  <c r="BB18"/>
  <c r="BB19"/>
  <c r="BB20"/>
  <c r="BB21"/>
  <c r="BB22"/>
  <c r="BB23"/>
  <c r="BB24"/>
  <c r="BB25"/>
  <c r="BB26"/>
  <c r="BB27"/>
  <c r="BB28"/>
  <c r="BB29"/>
  <c r="BB30"/>
  <c r="BB31"/>
  <c r="BB32"/>
  <c r="BB33"/>
  <c r="BB34"/>
  <c r="BB35"/>
  <c r="BB36"/>
  <c r="BB37"/>
  <c r="BB38"/>
  <c r="BB39"/>
  <c r="BB40"/>
  <c r="BB41"/>
  <c r="BB42"/>
  <c r="BB43"/>
  <c r="BB44"/>
  <c r="BB45"/>
  <c r="BB46"/>
  <c r="BB47"/>
  <c r="BB48"/>
  <c r="BB49"/>
  <c r="BB50"/>
  <c r="BB51"/>
  <c r="BB52"/>
  <c r="BB53"/>
  <c r="BB54"/>
  <c r="BB55"/>
  <c r="BB56"/>
  <c r="BB57"/>
  <c r="BB58"/>
  <c r="BB59"/>
  <c r="BA3"/>
  <c r="AX3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L3"/>
  <c r="AH3"/>
  <c r="AD3"/>
  <c r="BE6"/>
  <c r="BE7"/>
  <c r="BE8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3"/>
  <c r="BE34"/>
  <c r="BE35"/>
  <c r="BE36"/>
  <c r="BE37"/>
  <c r="BE38"/>
  <c r="BE39"/>
  <c r="BE40"/>
  <c r="BE41"/>
  <c r="BE42"/>
  <c r="BE43"/>
  <c r="BE44"/>
  <c r="BE45"/>
  <c r="BE46"/>
  <c r="BE47"/>
  <c r="BE48"/>
  <c r="BE49"/>
  <c r="BE50"/>
  <c r="BE51"/>
  <c r="BE52"/>
  <c r="BE53"/>
  <c r="BE54"/>
  <c r="BE55"/>
  <c r="BE56"/>
  <c r="BE57"/>
  <c r="BE58"/>
  <c r="BE59"/>
  <c r="BE60"/>
  <c r="BE61"/>
  <c r="BE62"/>
  <c r="BE63"/>
  <c r="BE64"/>
  <c r="BE65"/>
  <c r="BE66"/>
  <c r="BE67"/>
  <c r="BE68"/>
  <c r="BE69"/>
  <c r="BE70"/>
  <c r="BE71"/>
  <c r="BE72"/>
  <c r="BE73"/>
  <c r="BE74"/>
  <c r="BE75"/>
  <c r="BE76"/>
  <c r="BE77"/>
  <c r="BE78"/>
  <c r="BE79"/>
  <c r="BE80"/>
  <c r="BE81"/>
  <c r="BE82"/>
  <c r="BE83"/>
  <c r="BE84"/>
  <c r="BE85"/>
  <c r="BE86"/>
  <c r="BE87"/>
  <c r="BE88"/>
  <c r="BE89"/>
  <c r="BE90"/>
  <c r="BE91"/>
  <c r="BE92"/>
  <c r="BE93"/>
  <c r="BE94"/>
  <c r="BE95"/>
  <c r="BE96"/>
  <c r="BE97"/>
  <c r="BE98"/>
  <c r="BE99"/>
  <c r="BE100"/>
  <c r="BD3"/>
  <c r="AB6"/>
  <c r="AB7"/>
  <c r="AB8"/>
  <c r="AB9"/>
  <c r="AB10"/>
  <c r="AB11"/>
  <c r="Y6"/>
  <c r="Y7"/>
  <c r="Y8"/>
  <c r="Y9"/>
  <c r="Y10"/>
  <c r="Y11"/>
  <c r="Y12"/>
  <c r="Y13"/>
  <c r="Y14"/>
  <c r="Y15"/>
  <c r="Y16"/>
  <c r="Y17"/>
  <c r="AA3"/>
  <c r="X3"/>
  <c r="AZ28"/>
  <c r="V6"/>
  <c r="V7"/>
  <c r="V8"/>
  <c r="V9"/>
  <c r="V10"/>
  <c r="V11"/>
  <c r="V12"/>
  <c r="S6"/>
  <c r="S7"/>
  <c r="S8"/>
  <c r="U3"/>
  <c r="R3"/>
  <c r="B3"/>
  <c r="F3"/>
  <c r="L3"/>
  <c r="O11"/>
  <c r="P6"/>
  <c r="P7"/>
  <c r="P8"/>
  <c r="P9"/>
  <c r="P10"/>
  <c r="P11"/>
  <c r="M6"/>
  <c r="M7"/>
  <c r="O3"/>
  <c r="I14"/>
  <c r="I13"/>
  <c r="I12"/>
  <c r="I11"/>
  <c r="I10"/>
  <c r="I9"/>
  <c r="I8"/>
  <c r="I7"/>
  <c r="I6"/>
  <c r="J6"/>
  <c r="J7"/>
  <c r="J8"/>
  <c r="J9"/>
  <c r="J10"/>
  <c r="J11"/>
  <c r="J12"/>
  <c r="J13"/>
  <c r="J14"/>
  <c r="G6"/>
  <c r="G7"/>
  <c r="G8"/>
  <c r="G9"/>
  <c r="G10"/>
  <c r="G11"/>
  <c r="G12"/>
  <c r="G13"/>
  <c r="G14"/>
  <c r="I5"/>
  <c r="C6"/>
  <c r="C7"/>
  <c r="C8"/>
  <c r="C9"/>
  <c r="C10"/>
  <c r="C11"/>
  <c r="C12"/>
  <c r="Q17"/>
  <c r="AU3"/>
  <c r="AR3"/>
  <c r="AO3"/>
  <c r="I3"/>
  <c r="K2"/>
  <c r="BC20"/>
  <c r="BB60"/>
  <c r="BB61"/>
  <c r="BB62"/>
  <c r="BB63"/>
  <c r="BB64"/>
  <c r="BB65"/>
  <c r="BB66"/>
  <c r="BB67"/>
  <c r="BB68"/>
  <c r="BB69"/>
  <c r="BB70"/>
  <c r="BB71"/>
  <c r="BB72"/>
  <c r="BB73"/>
  <c r="BB74"/>
  <c r="BB75"/>
  <c r="BB76"/>
  <c r="BB77"/>
  <c r="BB78"/>
  <c r="BB79"/>
  <c r="BB80"/>
  <c r="BB81"/>
  <c r="BB82"/>
  <c r="BB83"/>
  <c r="BB84"/>
  <c r="BB85"/>
  <c r="BB86"/>
  <c r="BB87"/>
  <c r="BB88"/>
  <c r="BB89"/>
  <c r="BB90"/>
  <c r="BB91"/>
  <c r="BB92"/>
  <c r="BB93"/>
  <c r="BB94"/>
  <c r="BB95"/>
  <c r="BB96"/>
  <c r="BB97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B12"/>
  <c r="AB13"/>
  <c r="AB14"/>
  <c r="AT14"/>
  <c r="W2"/>
  <c r="Q2"/>
  <c r="H2"/>
  <c r="BK18"/>
  <c r="BK19"/>
  <c r="BK20"/>
  <c r="BK21"/>
  <c r="BK22"/>
  <c r="BK23"/>
  <c r="BK24"/>
  <c r="BK25"/>
  <c r="BK26"/>
  <c r="BK27"/>
  <c r="BK28"/>
  <c r="BK29"/>
  <c r="BK30"/>
  <c r="BQ12"/>
  <c r="BQ13"/>
  <c r="BQ14"/>
  <c r="BQ15"/>
  <c r="BQ16"/>
  <c r="BQ17"/>
  <c r="BQ18"/>
  <c r="BR1"/>
  <c r="BH16"/>
  <c r="BH17"/>
  <c r="BH18"/>
  <c r="BH19"/>
  <c r="BH20"/>
  <c r="BH21"/>
  <c r="BH22"/>
  <c r="BH23"/>
  <c r="BH24"/>
  <c r="BH25"/>
  <c r="BH26"/>
  <c r="BI2"/>
  <c r="BN12"/>
  <c r="BN13"/>
  <c r="BN14"/>
  <c r="BN15"/>
  <c r="BN16"/>
  <c r="BN17"/>
  <c r="BN18"/>
  <c r="BO1"/>
  <c r="AP31"/>
  <c r="AP32"/>
  <c r="AP33"/>
  <c r="AP34"/>
  <c r="AP35"/>
  <c r="AP36"/>
  <c r="AP37"/>
  <c r="AS31"/>
  <c r="AS32"/>
  <c r="AS33"/>
  <c r="AS34"/>
  <c r="AS35"/>
  <c r="AS36"/>
  <c r="AS37"/>
  <c r="AF2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M8"/>
  <c r="M9"/>
  <c r="M10"/>
  <c r="M11"/>
  <c r="S9"/>
  <c r="S10"/>
  <c r="S11"/>
  <c r="S12"/>
  <c r="AM31"/>
  <c r="AM32"/>
  <c r="AM33"/>
  <c r="AM34"/>
  <c r="AM35"/>
  <c r="AM36"/>
  <c r="AM37"/>
  <c r="AV31"/>
  <c r="AV32"/>
  <c r="AV33"/>
  <c r="AV34"/>
  <c r="AV35"/>
  <c r="AV36"/>
  <c r="AV37"/>
  <c r="C13"/>
  <c r="C14"/>
  <c r="C15"/>
  <c r="C16"/>
  <c r="C17"/>
  <c r="C18"/>
  <c r="C19"/>
  <c r="BF2"/>
  <c r="BL2"/>
  <c r="AT2"/>
  <c r="AB15"/>
  <c r="AB16"/>
  <c r="AZ22"/>
  <c r="D2"/>
  <c r="D1"/>
  <c r="AQ14"/>
  <c r="AQ2"/>
  <c r="AN14"/>
  <c r="AN2"/>
  <c r="T2"/>
  <c r="N2"/>
  <c r="AJ2"/>
  <c r="AB17"/>
  <c r="AW14"/>
  <c r="AW2"/>
  <c r="AZ2"/>
  <c r="BC14"/>
  <c r="BC2"/>
  <c r="BL1"/>
  <c r="T1"/>
  <c r="W1"/>
  <c r="N1"/>
  <c r="Q1"/>
  <c r="H1"/>
  <c r="K1"/>
  <c r="AF1"/>
  <c r="AJ1"/>
  <c r="AZ1"/>
  <c r="BC1"/>
  <c r="BF1"/>
  <c r="AK2"/>
  <c r="AL2"/>
  <c r="AM2"/>
  <c r="AM1"/>
  <c r="AN1"/>
  <c r="A23"/>
  <c r="B11" i="2"/>
  <c r="B3"/>
  <c r="B23"/>
  <c r="B19"/>
  <c r="B1"/>
  <c r="B7"/>
  <c r="B15"/>
  <c r="B25"/>
  <c r="B13"/>
  <c r="B21"/>
  <c r="B17"/>
  <c r="B9"/>
  <c r="B5"/>
  <c r="I9" i="21"/>
  <c r="I4"/>
  <c r="I11"/>
  <c r="I8"/>
  <c r="I12"/>
  <c r="L14"/>
  <c r="J14"/>
  <c r="K13"/>
  <c r="J13"/>
  <c r="L12"/>
  <c r="J12"/>
  <c r="K11"/>
  <c r="L10"/>
  <c r="J10"/>
  <c r="L9"/>
  <c r="J9"/>
  <c r="L8"/>
  <c r="J8"/>
  <c r="K8"/>
  <c r="K7"/>
  <c r="L6"/>
  <c r="L5"/>
  <c r="J5"/>
  <c r="L4"/>
  <c r="J4"/>
  <c r="L3"/>
  <c r="J3"/>
  <c r="L2"/>
  <c r="J2"/>
  <c r="I10"/>
  <c r="I13"/>
  <c r="I6"/>
  <c r="I3"/>
  <c r="I14"/>
  <c r="K2"/>
  <c r="K3"/>
  <c r="K4"/>
  <c r="K5"/>
  <c r="K6"/>
  <c r="L7"/>
  <c r="K9"/>
  <c r="K10"/>
  <c r="L11"/>
  <c r="K12"/>
  <c r="L13"/>
  <c r="K14"/>
  <c r="J11"/>
  <c r="I7"/>
  <c r="I5"/>
  <c r="I2"/>
  <c r="J6"/>
  <c r="J7"/>
  <c r="B9"/>
  <c r="D9"/>
  <c r="H9"/>
  <c r="E9"/>
  <c r="C9"/>
  <c r="D7"/>
  <c r="C7"/>
  <c r="B7"/>
  <c r="E7"/>
  <c r="H7"/>
  <c r="B3"/>
  <c r="E3"/>
  <c r="C3"/>
  <c r="D3"/>
  <c r="H3"/>
  <c r="D13"/>
  <c r="E13"/>
  <c r="H13"/>
  <c r="C13"/>
  <c r="B13"/>
  <c r="F9"/>
  <c r="D12"/>
  <c r="C12"/>
  <c r="B12"/>
  <c r="E12"/>
  <c r="H12"/>
  <c r="B11"/>
  <c r="E11"/>
  <c r="D11"/>
  <c r="H11"/>
  <c r="B10"/>
  <c r="E10"/>
  <c r="H10"/>
  <c r="D10"/>
  <c r="B2"/>
  <c r="E2"/>
  <c r="D2"/>
  <c r="H2"/>
  <c r="F12"/>
  <c r="H4"/>
  <c r="B4"/>
  <c r="D4"/>
  <c r="C4"/>
  <c r="E4"/>
  <c r="G13"/>
  <c r="F7"/>
  <c r="B14"/>
  <c r="D14"/>
  <c r="E14"/>
  <c r="H14"/>
  <c r="C14"/>
  <c r="C11"/>
  <c r="C2"/>
  <c r="F3"/>
  <c r="B6"/>
  <c r="E6"/>
  <c r="D6"/>
  <c r="C6"/>
  <c r="H6"/>
  <c r="F10"/>
  <c r="C10"/>
  <c r="B5"/>
  <c r="E5"/>
  <c r="C5"/>
  <c r="D5"/>
  <c r="H5"/>
  <c r="C8"/>
  <c r="E8"/>
  <c r="D8"/>
  <c r="H8"/>
  <c r="B8"/>
  <c r="G7"/>
  <c r="F13"/>
  <c r="F2"/>
  <c r="G2"/>
  <c r="G3"/>
  <c r="F11"/>
  <c r="F5"/>
  <c r="G5"/>
  <c r="F4"/>
  <c r="F8"/>
  <c r="F6"/>
  <c r="F14"/>
  <c r="G14"/>
  <c r="G9"/>
  <c r="G6"/>
  <c r="G4"/>
  <c r="G11"/>
  <c r="G8"/>
  <c r="G12"/>
  <c r="G10"/>
</calcChain>
</file>

<file path=xl/sharedStrings.xml><?xml version="1.0" encoding="utf-8"?>
<sst xmlns="http://schemas.openxmlformats.org/spreadsheetml/2006/main" count="10541" uniqueCount="726">
  <si>
    <t>arborant un insigne policier</t>
  </si>
  <si>
    <t>arborant une médaille</t>
  </si>
  <si>
    <t>une matraque au côté</t>
  </si>
  <si>
    <t>un bras dans le plâtre</t>
  </si>
  <si>
    <t>une jambe dans le plâtre</t>
  </si>
  <si>
    <t>FP</t>
  </si>
  <si>
    <t>taché de boue sanguinolente</t>
  </si>
  <si>
    <t>couvert de boue sanguinolente</t>
  </si>
  <si>
    <t>en tenue de caissière</t>
  </si>
  <si>
    <t>NB:</t>
    <phoneticPr fontId="2" type="noConversion"/>
  </si>
  <si>
    <t>Pour regérer des descriptions de zombies à la pelle, pensez à actualiser les données de ce tableau.
Sous Mac, le raccourci clavier est "touche fn" + F4
Sous PC, ça devrait être la touche "F9"</t>
    <phoneticPr fontId="2" type="noConversion"/>
  </si>
  <si>
    <t>une blessure à la main</t>
  </si>
  <si>
    <t>les dents ruisselantes de sang</t>
  </si>
  <si>
    <t>le ventre ouvert</t>
  </si>
  <si>
    <t>aux dents et à la langue noircies</t>
  </si>
  <si>
    <t>les tripes à l'air</t>
  </si>
  <si>
    <t>aux dents noircies</t>
  </si>
  <si>
    <t>une côte sortant du thorax</t>
  </si>
  <si>
    <t>aux multiples taches de nécroses</t>
  </si>
  <si>
    <t>une côte sortant de l'abdomen</t>
  </si>
  <si>
    <t>aux ongles particulièrement crasseux</t>
  </si>
  <si>
    <t>une blessure à la hanche</t>
  </si>
  <si>
    <t>les cheveux crasseux</t>
  </si>
  <si>
    <t>aux yeux complètement injectés de sang</t>
  </si>
  <si>
    <t>la pomme d'adam dévorée</t>
  </si>
  <si>
    <t>les yeux entièrement noirs</t>
  </si>
  <si>
    <t>la pomme d'adam arrachée</t>
  </si>
  <si>
    <t>aux cheveux courts</t>
  </si>
  <si>
    <t>une blessure à la tête</t>
  </si>
  <si>
    <t>visiblement indemne</t>
  </si>
  <si>
    <t>portant la moustache</t>
  </si>
  <si>
    <t>couverts de sang frais</t>
  </si>
  <si>
    <t>tachés de sang frais</t>
  </si>
  <si>
    <t>couvertes de sang frais</t>
  </si>
  <si>
    <t>en uniforme de l'Air Force</t>
  </si>
  <si>
    <t>en uniforme des forces spéciales</t>
  </si>
  <si>
    <t>en uniforme militaire</t>
  </si>
  <si>
    <t>avec une arme en bandoulière</t>
  </si>
  <si>
    <t>en treilli</t>
  </si>
  <si>
    <t>au look de militaire</t>
  </si>
  <si>
    <t>en combinaison camouflée</t>
  </si>
  <si>
    <t>arborant un insigne militaire</t>
  </si>
  <si>
    <t>avec un passe-montagne</t>
  </si>
  <si>
    <t>et casque</t>
  </si>
  <si>
    <t>avec un bonnet militaire</t>
  </si>
  <si>
    <t>et brelage</t>
  </si>
  <si>
    <t>arborant plusieurs grades</t>
  </si>
  <si>
    <t>avec une arme sur l'épaule</t>
  </si>
  <si>
    <t>avec une arme à la ceinture</t>
  </si>
  <si>
    <t>portant un chapeau de brousse</t>
  </si>
  <si>
    <t>avec une casquette militaire</t>
  </si>
  <si>
    <t>portant un chapeau militaire</t>
  </si>
  <si>
    <t>en marcel de pompier</t>
  </si>
  <si>
    <t>avec une salopette de pompier</t>
  </si>
  <si>
    <t>en t-shirt de pompier</t>
  </si>
  <si>
    <t>en tenue de sport de pompier</t>
  </si>
  <si>
    <t>avec une tenue pare-feu de pompier</t>
  </si>
  <si>
    <t>au look de pompier</t>
  </si>
  <si>
    <t>au look de médecin</t>
  </si>
  <si>
    <t>au look de brancardier</t>
  </si>
  <si>
    <t>en blouse d'urgentite</t>
  </si>
  <si>
    <t>en blouse de patiente</t>
  </si>
  <si>
    <t>en blouse de patient</t>
  </si>
  <si>
    <t>un sac poubelle à la main</t>
  </si>
  <si>
    <t>avec un stéthoscope autour du cou</t>
  </si>
  <si>
    <t>avec une charlotte sur la tête</t>
  </si>
  <si>
    <t>au look d'agent gouvernemental</t>
  </si>
  <si>
    <t>en uniforme de motard</t>
  </si>
  <si>
    <t>en tenue de garde national</t>
  </si>
  <si>
    <t>en tenue de milicien</t>
  </si>
  <si>
    <t>en tenue de milicienne</t>
  </si>
  <si>
    <t>en uniforme de sheriff</t>
  </si>
  <si>
    <t>en tenue anti-émeute</t>
  </si>
  <si>
    <t>en uniforme de police</t>
  </si>
  <si>
    <t>en uniforme du SWAT</t>
  </si>
  <si>
    <t>au look d'agent de police</t>
  </si>
  <si>
    <t>au look de policier</t>
  </si>
  <si>
    <t>le visage horriblement brûlé</t>
  </si>
  <si>
    <t>à la peau particulièrement pâle</t>
  </si>
  <si>
    <t>le visage à moitié brûlé</t>
  </si>
  <si>
    <t>au look de rappeur</t>
    <phoneticPr fontId="2" type="noConversion"/>
  </si>
  <si>
    <t>au look de rappeuse</t>
    <phoneticPr fontId="2" type="noConversion"/>
  </si>
  <si>
    <t>à la poitrine généreuse</t>
  </si>
  <si>
    <t>le corps à moitié brûlé</t>
  </si>
  <si>
    <t>en uniforme de shérif</t>
  </si>
  <si>
    <t>au look de commercial</t>
  </si>
  <si>
    <t>à la poitrine visiblement siliconnée</t>
  </si>
  <si>
    <t>un trou béant dans la joue</t>
  </si>
  <si>
    <t>au look d'employé de commerce</t>
  </si>
  <si>
    <t>portant des vêtements</t>
    <phoneticPr fontId="2" type="noConversion"/>
  </si>
  <si>
    <t>au maquillage prononcé</t>
  </si>
  <si>
    <t>les deux joues arrachées</t>
  </si>
  <si>
    <t>en tailleur</t>
    <phoneticPr fontId="2" type="noConversion"/>
  </si>
  <si>
    <t>au rouge à lèvre pétant</t>
  </si>
  <si>
    <t>la gorge déchiquetée</t>
  </si>
  <si>
    <t>en tenue d'infirmière</t>
    <phoneticPr fontId="2" type="noConversion"/>
  </si>
  <si>
    <t>aux cheveux hirsutes</t>
  </si>
  <si>
    <t>la gorge déchirée</t>
  </si>
  <si>
    <t>en uniforme de police</t>
    <phoneticPr fontId="2" type="noConversion"/>
  </si>
  <si>
    <t>aux lèvres noircies et nécrosées</t>
  </si>
  <si>
    <t>avec un œil crevé</t>
  </si>
  <si>
    <t>en tenue d'infirmier</t>
    <phoneticPr fontId="2" type="noConversion"/>
  </si>
  <si>
    <t>en tenue d'ambulancière</t>
    <phoneticPr fontId="2" type="noConversion"/>
  </si>
  <si>
    <t>aux sourcils finement épilés</t>
  </si>
  <si>
    <t>avec une oreille arrachée</t>
  </si>
  <si>
    <t>au look de femme de ménage</t>
    <phoneticPr fontId="2" type="noConversion"/>
  </si>
  <si>
    <t>bodybuildé</t>
  </si>
  <si>
    <t>aux yeux révulsés</t>
  </si>
  <si>
    <t>le cou à moitié dévoré</t>
  </si>
  <si>
    <t>au look d'employée de commerce</t>
  </si>
  <si>
    <t>avec une casquette</t>
  </si>
  <si>
    <t>la gorge à moitié tranchée</t>
  </si>
  <si>
    <t>habillé de guenilles</t>
    <phoneticPr fontId="2" type="noConversion"/>
  </si>
  <si>
    <t>portant un chapeau</t>
  </si>
  <si>
    <t>le cuir chevelu en sang</t>
  </si>
  <si>
    <t>à la dégaine de sdf</t>
  </si>
  <si>
    <t>FS</t>
  </si>
  <si>
    <t>à la barbe naissante</t>
  </si>
  <si>
    <t>la peau putréfiée</t>
  </si>
  <si>
    <t>une blessure au front</t>
  </si>
  <si>
    <t>en tenue d'ambulancier</t>
    <phoneticPr fontId="2" type="noConversion"/>
  </si>
  <si>
    <t>en vêtements confortables</t>
  </si>
  <si>
    <t>MP</t>
  </si>
  <si>
    <t>avec deux nattes</t>
  </si>
  <si>
    <t>une blessure à l'épaule</t>
  </si>
  <si>
    <t>au look de gangsta</t>
    <phoneticPr fontId="2" type="noConversion"/>
  </si>
  <si>
    <t>au look de madame tout le monde</t>
  </si>
  <si>
    <t>une blessure à la jambe</t>
  </si>
  <si>
    <t>la bave aux lèvres</t>
  </si>
  <si>
    <t>une blessure à la machoire</t>
  </si>
  <si>
    <t>les cheveux pleins de cendre</t>
  </si>
  <si>
    <t>une joue dévorée</t>
  </si>
  <si>
    <t>au look de monsieur tout le monde</t>
  </si>
  <si>
    <t>aux ongles encroutés de sang séché</t>
  </si>
  <si>
    <t>l'épaule dévorée</t>
  </si>
  <si>
    <t>portant des lunettes</t>
  </si>
  <si>
    <t>le thorax à moitié dévoré</t>
  </si>
  <si>
    <t>portant des lunettes de soleil</t>
  </si>
  <si>
    <t>une cuisse à moitié dévorée</t>
  </si>
  <si>
    <t>avec une calvitie avancée</t>
  </si>
  <si>
    <t>les mains en sang</t>
  </si>
  <si>
    <t>une jambe à moitié dévorée</t>
  </si>
  <si>
    <t>la peau jaunie</t>
  </si>
  <si>
    <t>un masque de beauté sur le visage</t>
  </si>
  <si>
    <t>un trou béant dans l'abdomen</t>
  </si>
  <si>
    <t>avec une salopette</t>
    <phoneticPr fontId="2" type="noConversion"/>
  </si>
  <si>
    <t>en train de dévorer un bras</t>
  </si>
  <si>
    <t>les parties génitales en charpie</t>
  </si>
  <si>
    <t>en vêtements de travail</t>
    <phoneticPr fontId="2" type="noConversion"/>
  </si>
  <si>
    <t>au look de business woman</t>
  </si>
  <si>
    <t>avec un bonnet</t>
  </si>
  <si>
    <t>en train de dévorer une jambe</t>
  </si>
  <si>
    <t>la peau du visage arrachée</t>
  </si>
  <si>
    <t>en costume deux pièces</t>
    <phoneticPr fontId="2" type="noConversion"/>
  </si>
  <si>
    <t>chauve</t>
    <phoneticPr fontId="2" type="noConversion"/>
  </si>
  <si>
    <t>en train de dévorer un pied</t>
  </si>
  <si>
    <t>la peau du bras arrachée</t>
  </si>
  <si>
    <t>en costume trois pièces</t>
    <phoneticPr fontId="2" type="noConversion"/>
  </si>
  <si>
    <t>en robe à fleur</t>
    <phoneticPr fontId="2" type="noConversion"/>
  </si>
  <si>
    <t>en train de dévorer une tête arrachée</t>
  </si>
  <si>
    <t>le bras cassé</t>
  </si>
  <si>
    <t>au look de docker</t>
    <phoneticPr fontId="2" type="noConversion"/>
  </si>
  <si>
    <t>en robe à carreaux</t>
    <phoneticPr fontId="2" type="noConversion"/>
  </si>
  <si>
    <t>les cheveux à la brosse</t>
  </si>
  <si>
    <t>en train de dévorer un morceau d'entrailles</t>
  </si>
  <si>
    <t>une fracture ouverte au bras</t>
  </si>
  <si>
    <t>au look de garagiste</t>
    <phoneticPr fontId="2" type="noConversion"/>
  </si>
  <si>
    <t>en robe à fleurs</t>
    <phoneticPr fontId="2" type="noConversion"/>
  </si>
  <si>
    <t>à la peau suintante</t>
  </si>
  <si>
    <t>l'avant bras cassé</t>
  </si>
  <si>
    <t>au look de routier</t>
    <phoneticPr fontId="2" type="noConversion"/>
  </si>
  <si>
    <t>en robe à motifs</t>
    <phoneticPr fontId="2" type="noConversion"/>
  </si>
  <si>
    <t>une fracture ouverte à l'avant bras</t>
  </si>
  <si>
    <t>en habits de serveur</t>
    <phoneticPr fontId="2" type="noConversion"/>
  </si>
  <si>
    <t>en uniforme militaire</t>
    <phoneticPr fontId="2" type="noConversion"/>
  </si>
  <si>
    <t>portant de vieilles santiags</t>
  </si>
  <si>
    <t>aux cheveux noirs</t>
  </si>
  <si>
    <t>la main en charpie</t>
  </si>
  <si>
    <t>en tenue de sport</t>
    <phoneticPr fontId="2" type="noConversion"/>
  </si>
  <si>
    <t>portant des bretelles</t>
  </si>
  <si>
    <t>avec de grandes boucles d'oreilles</t>
  </si>
  <si>
    <t>le ventre vidé de ses intestins</t>
  </si>
  <si>
    <t>complètement nu et</t>
    <phoneticPr fontId="2" type="noConversion"/>
  </si>
  <si>
    <t>en tenue de serveuse</t>
    <phoneticPr fontId="2" type="noConversion"/>
  </si>
  <si>
    <t>portant un postiche mal ajusté</t>
  </si>
  <si>
    <t>les poumons à l'air</t>
  </si>
  <si>
    <t>au look indescriptible mais</t>
    <phoneticPr fontId="2" type="noConversion"/>
  </si>
  <si>
    <t>portant une coupe mulet</t>
  </si>
  <si>
    <t>avec un casque de walkman sur les oreilles</t>
  </si>
  <si>
    <t>le corps entièrement lacéré</t>
  </si>
  <si>
    <t>en pyjama</t>
    <phoneticPr fontId="2" type="noConversion"/>
  </si>
  <si>
    <t>bailonné</t>
  </si>
  <si>
    <t>avec une queue de cheval</t>
  </si>
  <si>
    <t>à l'abdomen complètement éventré</t>
  </si>
  <si>
    <t>portant des mèches rasta</t>
  </si>
  <si>
    <t>le cuir chevelu arraché</t>
  </si>
  <si>
    <t>portant des vêtements</t>
  </si>
  <si>
    <t>complètement nue et</t>
    <phoneticPr fontId="2" type="noConversion"/>
  </si>
  <si>
    <t>portant un sac à dos</t>
  </si>
  <si>
    <t>le visage putréfié</t>
  </si>
  <si>
    <t>en peignoire</t>
    <phoneticPr fontId="2" type="noConversion"/>
  </si>
  <si>
    <t>à la langue noircie</t>
  </si>
  <si>
    <t>les yeux en sang</t>
  </si>
  <si>
    <t>au look de business man</t>
  </si>
  <si>
    <t>à la peau légèrement translucide</t>
  </si>
  <si>
    <t>un sac à la main</t>
  </si>
  <si>
    <t>un bandage au cou</t>
  </si>
  <si>
    <t>en costume à frange</t>
    <phoneticPr fontId="2" type="noConversion"/>
  </si>
  <si>
    <t>en costume de nonne</t>
    <phoneticPr fontId="2" type="noConversion"/>
  </si>
  <si>
    <t>ressemblant étrangement à un homme politique</t>
  </si>
  <si>
    <t>des lunettes de sommeil sur le front</t>
  </si>
  <si>
    <t>un bandage au ventre</t>
  </si>
  <si>
    <t>au look de footballeur américain</t>
    <phoneticPr fontId="2" type="noConversion"/>
  </si>
  <si>
    <t>au corps carbonisé</t>
    <phoneticPr fontId="2" type="noConversion"/>
  </si>
  <si>
    <t>aux cheveux blanchis</t>
  </si>
  <si>
    <t>le nez dévoré</t>
  </si>
  <si>
    <t>au look de basquetteur</t>
    <phoneticPr fontId="2" type="noConversion"/>
  </si>
  <si>
    <t>aux cheveux clairsemés</t>
  </si>
  <si>
    <t>le nez arraché</t>
  </si>
  <si>
    <t>accoutré en cow-boy</t>
    <phoneticPr fontId="2" type="noConversion"/>
  </si>
  <si>
    <t>en tenue de cheerleader</t>
    <phoneticPr fontId="2" type="noConversion"/>
  </si>
  <si>
    <t>aux multiples brûlures</t>
  </si>
  <si>
    <t>le nez enfoncé</t>
  </si>
  <si>
    <t>au look de punk</t>
  </si>
  <si>
    <t>au look de punkette</t>
  </si>
  <si>
    <t>aux tatouages apparents</t>
  </si>
  <si>
    <t>la paumette enfoncée</t>
  </si>
  <si>
    <t>en tenue de prisonnier</t>
    <phoneticPr fontId="2" type="noConversion"/>
  </si>
  <si>
    <t>en tenue de majorette</t>
    <phoneticPr fontId="2" type="noConversion"/>
  </si>
  <si>
    <t>avec un bandeau sur le front</t>
  </si>
  <si>
    <t>un œil sorti de son orbite</t>
  </si>
  <si>
    <t>en tenue de soirée</t>
    <phoneticPr fontId="2" type="noConversion"/>
  </si>
  <si>
    <t>des ronces arrachées pleins les vêtements</t>
  </si>
  <si>
    <t>le visage couvert de pustules</t>
  </si>
  <si>
    <t>en tenue de cuisinier</t>
    <phoneticPr fontId="2" type="noConversion"/>
  </si>
  <si>
    <t>accoutrée en cow-girl</t>
  </si>
  <si>
    <t>portant la barbe</t>
  </si>
  <si>
    <t>pieds nus</t>
  </si>
  <si>
    <t>le bras couvert de pustules</t>
  </si>
  <si>
    <t>en marcel</t>
  </si>
  <si>
    <t>en robe de soirée</t>
    <phoneticPr fontId="2" type="noConversion"/>
  </si>
  <si>
    <t>plein de piercings</t>
  </si>
  <si>
    <t>les membres couverts de pustules</t>
  </si>
  <si>
    <t>en t-shirt "repent now"</t>
    <phoneticPr fontId="2" type="noConversion"/>
  </si>
  <si>
    <t>en tenue de chef de cuisine</t>
  </si>
  <si>
    <t>avec un masque d'hopital</t>
  </si>
  <si>
    <t>trainant ses trippes derrière lui</t>
  </si>
  <si>
    <t>en t-shirt "free hugs"</t>
    <phoneticPr fontId="2" type="noConversion"/>
  </si>
  <si>
    <t>aux cheveux gris</t>
  </si>
  <si>
    <t>visiblement enceinte</t>
  </si>
  <si>
    <t>une épaule dysloquée</t>
  </si>
  <si>
    <t>en t-shirt "I'm the 99%"</t>
    <phoneticPr fontId="2" type="noConversion"/>
  </si>
  <si>
    <t>aux cheveux longs</t>
  </si>
  <si>
    <t>bailonnée</t>
  </si>
  <si>
    <t>le ventre déchiqueté</t>
  </si>
  <si>
    <t>en t-shirt "I'm with stupid"</t>
    <phoneticPr fontId="2" type="noConversion"/>
  </si>
  <si>
    <t>un sac à main sur l'épaule</t>
  </si>
  <si>
    <t>le thorax déchiqueté</t>
  </si>
  <si>
    <t>en t-shirt "I Can Has Cheezburger?"</t>
    <phoneticPr fontId="2" type="noConversion"/>
  </si>
  <si>
    <t>aux veines apparentes</t>
  </si>
  <si>
    <t>des tubes de perfusion accrochés au bras</t>
  </si>
  <si>
    <t>les cheveux à moitié arrachés</t>
  </si>
  <si>
    <t>en t-shirt "Yes we can !"</t>
    <phoneticPr fontId="2" type="noConversion"/>
  </si>
  <si>
    <t>avec un bandeau dans les cheveux</t>
  </si>
  <si>
    <t>des bigoudis sur la tête</t>
  </si>
  <si>
    <t>un trou béant dans le thorax</t>
  </si>
  <si>
    <t>en t-shirt "Epic Fail"</t>
    <phoneticPr fontId="2" type="noConversion"/>
  </si>
  <si>
    <t>torse nu</t>
  </si>
  <si>
    <t>taché de pus</t>
  </si>
  <si>
    <t>tachée de pus</t>
  </si>
  <si>
    <t>tachés de pus</t>
  </si>
  <si>
    <t>tachées de pus</t>
  </si>
  <si>
    <t>ressemblant étrangement à une vedette de film</t>
  </si>
  <si>
    <t>le thorax enfoncé</t>
  </si>
  <si>
    <t>dans l'épaule</t>
  </si>
  <si>
    <t>au look d'agent d'entretien</t>
    <phoneticPr fontId="2" type="noConversion"/>
  </si>
  <si>
    <t>habillée de guenilles</t>
    <phoneticPr fontId="2" type="noConversion"/>
  </si>
  <si>
    <t>FP</t>
    <phoneticPr fontId="2" type="noConversion"/>
  </si>
  <si>
    <t>couvert de sang frais</t>
  </si>
  <si>
    <t>couverte de sang frais</t>
  </si>
  <si>
    <t>aux muscles biens dessinés</t>
  </si>
  <si>
    <t>ressemblant étrangement à une vedette du show-biz</t>
  </si>
  <si>
    <t>la machoire inférieure arrachée</t>
  </si>
  <si>
    <t>dans la poitrine</t>
  </si>
  <si>
    <t>en sous vêtements</t>
    <phoneticPr fontId="2" type="noConversion"/>
  </si>
  <si>
    <t>taché de sang frais</t>
  </si>
  <si>
    <t>tachée de sang frais</t>
  </si>
  <si>
    <t>tachées de sang frais</t>
  </si>
  <si>
    <t>une cigarette sur l'oreille</t>
  </si>
  <si>
    <t>le front en sang</t>
  </si>
  <si>
    <t>dans le dos</t>
  </si>
  <si>
    <t>en sous vêtements sexy</t>
    <phoneticPr fontId="2" type="noConversion"/>
  </si>
  <si>
    <t>PM</t>
    <phoneticPr fontId="2" type="noConversion"/>
  </si>
  <si>
    <t>au look de biker</t>
    <phoneticPr fontId="2" type="noConversion"/>
  </si>
  <si>
    <t>en mauvais état</t>
    <phoneticPr fontId="2" type="noConversion"/>
  </si>
  <si>
    <t>une fleur dans les cheveux</t>
  </si>
  <si>
    <t>l'arcade sourcillère explosée</t>
  </si>
  <si>
    <t>portant un long manteau</t>
    <phoneticPr fontId="2" type="noConversion"/>
  </si>
  <si>
    <t>en tenue de strip teaseuse</t>
    <phoneticPr fontId="2" type="noConversion"/>
  </si>
  <si>
    <t>usé</t>
    <phoneticPr fontId="2" type="noConversion"/>
  </si>
  <si>
    <t>usée</t>
    <phoneticPr fontId="2" type="noConversion"/>
  </si>
  <si>
    <t>usés</t>
    <phoneticPr fontId="2" type="noConversion"/>
  </si>
  <si>
    <t>usées</t>
    <phoneticPr fontId="2" type="noConversion"/>
  </si>
  <si>
    <t>avec une natte</t>
  </si>
  <si>
    <t>visiblement aveugle</t>
  </si>
  <si>
    <t>une blessure au pied</t>
  </si>
  <si>
    <t>en tenue de chirurgienne</t>
    <phoneticPr fontId="2" type="noConversion"/>
  </si>
  <si>
    <t>loqueteux</t>
    <phoneticPr fontId="2" type="noConversion"/>
  </si>
  <si>
    <t>loqueteuse</t>
    <phoneticPr fontId="2" type="noConversion"/>
  </si>
  <si>
    <t>loqueteuses</t>
    <phoneticPr fontId="2" type="noConversion"/>
  </si>
  <si>
    <t>des menottes aux mains</t>
  </si>
  <si>
    <t>un bandage à la jambe</t>
  </si>
  <si>
    <t>débrayé</t>
    <phoneticPr fontId="2" type="noConversion"/>
  </si>
  <si>
    <t>débrayée</t>
    <phoneticPr fontId="2" type="noConversion"/>
  </si>
  <si>
    <t>débrayés</t>
    <phoneticPr fontId="2" type="noConversion"/>
  </si>
  <si>
    <t>débrayées</t>
    <phoneticPr fontId="2" type="noConversion"/>
  </si>
  <si>
    <t>maquillé comme un suporter</t>
  </si>
  <si>
    <t>les mains ligottées</t>
  </si>
  <si>
    <t>un bandage à la main</t>
  </si>
  <si>
    <t>au look gothique</t>
    <phoneticPr fontId="2" type="noConversion"/>
  </si>
  <si>
    <t>topless et</t>
  </si>
  <si>
    <t>d'une propreté suspecte</t>
  </si>
  <si>
    <t>arborant un insigne sudiste</t>
  </si>
  <si>
    <t>un bandage au pied</t>
  </si>
  <si>
    <t>en costume de prètre</t>
    <phoneticPr fontId="2" type="noConversion"/>
  </si>
  <si>
    <t>en nuisette</t>
    <phoneticPr fontId="2" type="noConversion"/>
  </si>
  <si>
    <t>couvert de sang coagulé</t>
  </si>
  <si>
    <t>couverte de sang coagulé</t>
  </si>
  <si>
    <t>couverts de sang coagulé</t>
  </si>
  <si>
    <t>couvertes de sang coagulé</t>
  </si>
  <si>
    <t>un bandana sur la tête</t>
  </si>
  <si>
    <t>un bandage à la cuisse</t>
  </si>
  <si>
    <t>en uniforme d'université</t>
    <phoneticPr fontId="2" type="noConversion"/>
  </si>
  <si>
    <t>au look de redneck</t>
    <phoneticPr fontId="2" type="noConversion"/>
  </si>
  <si>
    <t>taché de sang coagulé</t>
  </si>
  <si>
    <t>tachée de sang coagulé</t>
  </si>
  <si>
    <t>tachés de sang coagulé</t>
  </si>
  <si>
    <t>tachées de sang coagulé</t>
  </si>
  <si>
    <t>portant un masque de hockey</t>
  </si>
  <si>
    <t>couvert de tripes</t>
    <phoneticPr fontId="2" type="noConversion"/>
  </si>
  <si>
    <t>couverte de tripes</t>
    <phoneticPr fontId="2" type="noConversion"/>
  </si>
  <si>
    <t>couverts de tripes</t>
    <phoneticPr fontId="2" type="noConversion"/>
  </si>
  <si>
    <t>couvertes de tripes</t>
    <phoneticPr fontId="2" type="noConversion"/>
  </si>
  <si>
    <t>portant des lunettes de soudure</t>
  </si>
  <si>
    <t>aux ongles anormalement longs</t>
  </si>
  <si>
    <t>des morceaux de verre enfoncés dans la peau</t>
  </si>
  <si>
    <t>un marteau américain enfoncé</t>
  </si>
  <si>
    <t>dans le sternum</t>
  </si>
  <si>
    <t>en tenue de prisonnière</t>
    <phoneticPr fontId="2" type="noConversion"/>
  </si>
  <si>
    <t>couvert d'entrailles</t>
    <phoneticPr fontId="2" type="noConversion"/>
  </si>
  <si>
    <t>couverte d'entrailles</t>
    <phoneticPr fontId="2" type="noConversion"/>
  </si>
  <si>
    <t>couverts d'entrailles</t>
    <phoneticPr fontId="2" type="noConversion"/>
  </si>
  <si>
    <t>couvertes d'entrailles</t>
    <phoneticPr fontId="2" type="noConversion"/>
  </si>
  <si>
    <t>avec des bottes en caoutchouc</t>
  </si>
  <si>
    <t>aux dents défonçées</t>
  </si>
  <si>
    <t>une flèche figée</t>
  </si>
  <si>
    <t>dans la cuisse</t>
  </si>
  <si>
    <t>au look de hockeyeur</t>
    <phoneticPr fontId="2" type="noConversion"/>
  </si>
  <si>
    <t>en tenue des forces spéciales</t>
    <phoneticPr fontId="2" type="noConversion"/>
  </si>
  <si>
    <t>taché de boue</t>
    <phoneticPr fontId="2" type="noConversion"/>
  </si>
  <si>
    <t>tachée de boue</t>
    <phoneticPr fontId="2" type="noConversion"/>
  </si>
  <si>
    <t>tachés de boue</t>
    <phoneticPr fontId="2" type="noConversion"/>
  </si>
  <si>
    <t>tachées de boue</t>
    <phoneticPr fontId="2" type="noConversion"/>
  </si>
  <si>
    <t>avec une perruque</t>
  </si>
  <si>
    <t>aux dents cassées</t>
  </si>
  <si>
    <t>une seringue enfoncée</t>
  </si>
  <si>
    <t>dans la jambe</t>
  </si>
  <si>
    <t>avec un harnachement d'escalade</t>
    <phoneticPr fontId="2" type="noConversion"/>
  </si>
  <si>
    <t>couvert de boue</t>
    <phoneticPr fontId="2" type="noConversion"/>
  </si>
  <si>
    <t>couverte de boue</t>
    <phoneticPr fontId="2" type="noConversion"/>
  </si>
  <si>
    <t>couverts de boue</t>
    <phoneticPr fontId="2" type="noConversion"/>
  </si>
  <si>
    <t>couvertes de boue</t>
    <phoneticPr fontId="2" type="noConversion"/>
  </si>
  <si>
    <t>portant des dreadlocks</t>
  </si>
  <si>
    <t>un pied arraché</t>
  </si>
  <si>
    <t>une pioche plantée</t>
  </si>
  <si>
    <t>dans l'abdomen</t>
  </si>
  <si>
    <t>au look de boxeuse</t>
    <phoneticPr fontId="2" type="noConversion"/>
  </si>
  <si>
    <t>criard</t>
    <phoneticPr fontId="2" type="noConversion"/>
  </si>
  <si>
    <t>criarde</t>
    <phoneticPr fontId="2" type="noConversion"/>
  </si>
  <si>
    <t>criards</t>
    <phoneticPr fontId="2" type="noConversion"/>
  </si>
  <si>
    <t>criardes</t>
    <phoneticPr fontId="2" type="noConversion"/>
  </si>
  <si>
    <t>portant des lunettes colorées</t>
  </si>
  <si>
    <t>une jambe arrachée</t>
  </si>
  <si>
    <t>un harpon planté</t>
  </si>
  <si>
    <t>dans l'avant bras</t>
  </si>
  <si>
    <t>au look de boxer</t>
    <phoneticPr fontId="2" type="noConversion"/>
  </si>
  <si>
    <t>mal assorti</t>
    <phoneticPr fontId="2" type="noConversion"/>
  </si>
  <si>
    <t>mal assortie</t>
    <phoneticPr fontId="2" type="noConversion"/>
  </si>
  <si>
    <t>mal assortis</t>
    <phoneticPr fontId="2" type="noConversion"/>
  </si>
  <si>
    <t>mal assorties</t>
    <phoneticPr fontId="2" type="noConversion"/>
  </si>
  <si>
    <t>ressemblant étrangement à une politicienne</t>
  </si>
  <si>
    <t>une main arrachée</t>
  </si>
  <si>
    <t>une aiguille à tricoter plantée</t>
  </si>
  <si>
    <t>dans la fesse</t>
  </si>
  <si>
    <t>au look d'agent de sécurité</t>
    <phoneticPr fontId="2" type="noConversion"/>
  </si>
  <si>
    <t>en uniforme de pompier</t>
    <phoneticPr fontId="2" type="noConversion"/>
  </si>
  <si>
    <t>sali</t>
    <phoneticPr fontId="2" type="noConversion"/>
  </si>
  <si>
    <t>salie</t>
    <phoneticPr fontId="2" type="noConversion"/>
  </si>
  <si>
    <t>salis</t>
    <phoneticPr fontId="2" type="noConversion"/>
  </si>
  <si>
    <t>salies</t>
    <phoneticPr fontId="2" type="noConversion"/>
  </si>
  <si>
    <t>au maquillage gothique</t>
  </si>
  <si>
    <t>ressemblant étrangement à une star de musique</t>
  </si>
  <si>
    <t>un bras arraché</t>
  </si>
  <si>
    <t>dans le thorax</t>
  </si>
  <si>
    <t>en habits de groom</t>
    <phoneticPr fontId="2" type="noConversion"/>
  </si>
  <si>
    <t>MP</t>
    <phoneticPr fontId="2" type="noConversion"/>
  </si>
  <si>
    <t>accoutrée en bimbo</t>
    <phoneticPr fontId="2" type="noConversion"/>
  </si>
  <si>
    <t>portant une perruque mal ajustée</t>
  </si>
  <si>
    <t>les deux jambes arrachées</t>
  </si>
  <si>
    <t>un crayon planté</t>
  </si>
  <si>
    <t>dans le poignet</t>
  </si>
  <si>
    <t>syllabes incompréhensibles</t>
  </si>
  <si>
    <t>démarche très rapide</t>
  </si>
  <si>
    <t>Un homme d'âge mur</t>
  </si>
  <si>
    <t>gris</t>
  </si>
  <si>
    <t>grise</t>
  </si>
  <si>
    <t>en costume de super héro</t>
    <phoneticPr fontId="2" type="noConversion"/>
  </si>
  <si>
    <t>en tenue de chasse</t>
    <phoneticPr fontId="2" type="noConversion"/>
  </si>
  <si>
    <t>recouvert de vomissures</t>
    <phoneticPr fontId="2" type="noConversion"/>
  </si>
  <si>
    <t>recouverte de vomissures</t>
    <phoneticPr fontId="2" type="noConversion"/>
  </si>
  <si>
    <t>recouverts de vomissures</t>
    <phoneticPr fontId="2" type="noConversion"/>
  </si>
  <si>
    <t>recouvertes de vomissures</t>
    <phoneticPr fontId="2" type="noConversion"/>
  </si>
  <si>
    <t>avec un sombrero</t>
  </si>
  <si>
    <t>un tatouage sur le visage</t>
  </si>
  <si>
    <t>sectionné en deux à partir du bassin</t>
  </si>
  <si>
    <t>plusieurs clous enfoncés</t>
  </si>
  <si>
    <t>dans les reins</t>
  </si>
  <si>
    <t>cris de rage</t>
  </si>
  <si>
    <t>au trot</t>
  </si>
  <si>
    <t>Une femme</t>
  </si>
  <si>
    <t>noir</t>
  </si>
  <si>
    <t>noire</t>
  </si>
  <si>
    <t>en costume de marié</t>
    <phoneticPr fontId="2" type="noConversion"/>
  </si>
  <si>
    <t>en tenue SM</t>
    <phoneticPr fontId="2" type="noConversion"/>
  </si>
  <si>
    <t>couvert d'immondices</t>
    <phoneticPr fontId="2" type="noConversion"/>
  </si>
  <si>
    <t>couverte d'immondices</t>
    <phoneticPr fontId="2" type="noConversion"/>
  </si>
  <si>
    <t>couverts d'immondices</t>
    <phoneticPr fontId="2" type="noConversion"/>
  </si>
  <si>
    <t>couvertes d'immondices</t>
    <phoneticPr fontId="2" type="noConversion"/>
  </si>
  <si>
    <t>bossu</t>
  </si>
  <si>
    <t>trainant une laisse sanguinolante</t>
  </si>
  <si>
    <t>une paupière arrachées</t>
  </si>
  <si>
    <t>plusieurs agraphes embrochées</t>
  </si>
  <si>
    <t>dans la main</t>
  </si>
  <si>
    <t>grognements menaçants</t>
  </si>
  <si>
    <t>en course</t>
  </si>
  <si>
    <t>Un homme</t>
  </si>
  <si>
    <t>en manteau de fourrure</t>
    <phoneticPr fontId="2" type="noConversion"/>
  </si>
  <si>
    <t>taché d'immondices</t>
    <phoneticPr fontId="2" type="noConversion"/>
  </si>
  <si>
    <t>tachée d'immondices</t>
    <phoneticPr fontId="2" type="noConversion"/>
  </si>
  <si>
    <t>tachés d'immondices</t>
    <phoneticPr fontId="2" type="noConversion"/>
  </si>
  <si>
    <t>tachées d'immondices</t>
    <phoneticPr fontId="2" type="noConversion"/>
  </si>
  <si>
    <t>les restes d'un chat coincé dans la bouche</t>
  </si>
  <si>
    <t>arborant plusieurs vieilles cicatrices</t>
  </si>
  <si>
    <t>les cheveux brûlés</t>
  </si>
  <si>
    <t>un tube de métal planté</t>
  </si>
  <si>
    <t>dans le côté</t>
  </si>
  <si>
    <t>erructations de rage</t>
  </si>
  <si>
    <t>aussi agile qu'un babouin</t>
  </si>
  <si>
    <t>en tenue parre-balle</t>
    <phoneticPr fontId="2" type="noConversion"/>
  </si>
  <si>
    <t>criblé</t>
    <phoneticPr fontId="2" type="noConversion"/>
  </si>
  <si>
    <t>criblée</t>
    <phoneticPr fontId="2" type="noConversion"/>
  </si>
  <si>
    <t>criblés</t>
    <phoneticPr fontId="2" type="noConversion"/>
  </si>
  <si>
    <t>criblées</t>
    <phoneticPr fontId="2" type="noConversion"/>
  </si>
  <si>
    <t>les restes d'un rat coincé en bouche</t>
  </si>
  <si>
    <t>aux yeux crevés</t>
  </si>
  <si>
    <t>une broche de cuisson plantée</t>
  </si>
  <si>
    <t>entre les côtes</t>
  </si>
  <si>
    <t>en flammes</t>
    <phoneticPr fontId="2" type="noConversion"/>
  </si>
  <si>
    <t>-</t>
    <phoneticPr fontId="2" type="noConversion"/>
  </si>
  <si>
    <t>déchiré</t>
    <phoneticPr fontId="2" type="noConversion"/>
  </si>
  <si>
    <t>déchirée</t>
    <phoneticPr fontId="2" type="noConversion"/>
  </si>
  <si>
    <t>déchirés</t>
    <phoneticPr fontId="2" type="noConversion"/>
  </si>
  <si>
    <t>déchirées</t>
    <phoneticPr fontId="2" type="noConversion"/>
  </si>
  <si>
    <t>portant des lunettes de pilote</t>
  </si>
  <si>
    <t>au visage tuméfié</t>
  </si>
  <si>
    <t>une fourchette enfoncée</t>
  </si>
  <si>
    <t>dans le bras</t>
  </si>
  <si>
    <t>en costume d'Elvis</t>
    <phoneticPr fontId="2" type="noConversion"/>
  </si>
  <si>
    <t>en tenue de plongée</t>
    <phoneticPr fontId="2" type="noConversion"/>
  </si>
  <si>
    <t>portant un tablier de boucher</t>
    <phoneticPr fontId="2" type="noConversion"/>
  </si>
  <si>
    <t>taché d'urine</t>
    <phoneticPr fontId="2" type="noConversion"/>
  </si>
  <si>
    <t>tachée d'urine</t>
    <phoneticPr fontId="2" type="noConversion"/>
  </si>
  <si>
    <t>tachés d'urine</t>
    <phoneticPr fontId="2" type="noConversion"/>
  </si>
  <si>
    <t>tachées d'urine</t>
    <phoneticPr fontId="2" type="noConversion"/>
  </si>
  <si>
    <t>avec un badge ridicule</t>
  </si>
  <si>
    <t>la machoire inférieure cassée en deux</t>
  </si>
  <si>
    <t>un shuriken enfoncé</t>
  </si>
  <si>
    <t>dans la joue</t>
  </si>
  <si>
    <t>gargouillis rauqes</t>
  </si>
  <si>
    <t>à quatre pates</t>
  </si>
  <si>
    <t>Un adolescent</t>
  </si>
  <si>
    <t>latino</t>
  </si>
  <si>
    <t>rose</t>
  </si>
  <si>
    <t>en tenue de chirurgien</t>
    <phoneticPr fontId="2" type="noConversion"/>
  </si>
  <si>
    <t>en costume de carnaval</t>
    <phoneticPr fontId="2" type="noConversion"/>
  </si>
  <si>
    <t>taché d'excréments</t>
    <phoneticPr fontId="2" type="noConversion"/>
  </si>
  <si>
    <t>tachée d'excréments</t>
    <phoneticPr fontId="2" type="noConversion"/>
  </si>
  <si>
    <t>tachés d'excréments</t>
    <phoneticPr fontId="2" type="noConversion"/>
  </si>
  <si>
    <t>tachées d'excréments</t>
    <phoneticPr fontId="2" type="noConversion"/>
  </si>
  <si>
    <t>avec un badge smiley</t>
  </si>
  <si>
    <t>le crâne à moitié enfoncé</t>
  </si>
  <si>
    <t>une tige de métal enfoncée</t>
  </si>
  <si>
    <t>dans le bas ventre</t>
  </si>
  <si>
    <t>gargouillis étoufés</t>
  </si>
  <si>
    <t>démarche trébuchante</t>
  </si>
  <si>
    <t>Une adolescente</t>
  </si>
  <si>
    <t>afro-americain</t>
  </si>
  <si>
    <t>afro-americaine</t>
  </si>
  <si>
    <t>vert</t>
  </si>
  <si>
    <t>verte</t>
  </si>
  <si>
    <t>en costume d'halloween</t>
    <phoneticPr fontId="2" type="noConversion"/>
  </si>
  <si>
    <t>trop grand</t>
    <phoneticPr fontId="2" type="noConversion"/>
  </si>
  <si>
    <t>trop grande</t>
    <phoneticPr fontId="2" type="noConversion"/>
  </si>
  <si>
    <t>trop grands</t>
    <phoneticPr fontId="2" type="noConversion"/>
  </si>
  <si>
    <t>trop grandes</t>
    <phoneticPr fontId="2" type="noConversion"/>
  </si>
  <si>
    <t>bossue</t>
  </si>
  <si>
    <t>la nuque dévorée</t>
  </si>
  <si>
    <t>un tournevis rivé</t>
  </si>
  <si>
    <t>dans les parties génitales</t>
  </si>
  <si>
    <t>grognements légers</t>
  </si>
  <si>
    <t>se dandine de manière grotesque</t>
  </si>
  <si>
    <t>Une jeune femme</t>
  </si>
  <si>
    <t>blanc americain</t>
  </si>
  <si>
    <t>blanche americaine</t>
  </si>
  <si>
    <t>bleu</t>
  </si>
  <si>
    <t>bleue</t>
  </si>
  <si>
    <t>en tenue de Mère Noël</t>
    <phoneticPr fontId="2" type="noConversion"/>
  </si>
  <si>
    <t>trop petit</t>
    <phoneticPr fontId="2" type="noConversion"/>
  </si>
  <si>
    <t>trop petite</t>
    <phoneticPr fontId="2" type="noConversion"/>
  </si>
  <si>
    <t>trop petits</t>
    <phoneticPr fontId="2" type="noConversion"/>
  </si>
  <si>
    <t>trop petites</t>
    <phoneticPr fontId="2" type="noConversion"/>
  </si>
  <si>
    <t>avec un cache-œil</t>
  </si>
  <si>
    <t>maquillée comme une suporter</t>
  </si>
  <si>
    <t>la jambe cassée</t>
  </si>
  <si>
    <t>un bout de bois acéré figé</t>
  </si>
  <si>
    <t>dans la cheville</t>
  </si>
  <si>
    <t>hurlements monochordes</t>
  </si>
  <si>
    <t>démarche presque agile</t>
  </si>
  <si>
    <t>Une femme d'âge mur</t>
  </si>
  <si>
    <t>blanc</t>
  </si>
  <si>
    <t>blanche</t>
  </si>
  <si>
    <t>en kimono</t>
  </si>
  <si>
    <t>avec une cigarette sur l'oreille</t>
  </si>
  <si>
    <t>une fracture ouverte à la jambe</t>
  </si>
  <si>
    <t>un pic à glace planté</t>
  </si>
  <si>
    <t>dans le pied</t>
  </si>
  <si>
    <t>râles d'agonie</t>
  </si>
  <si>
    <t>démarche rapide</t>
  </si>
  <si>
    <t>Un jeune homme</t>
  </si>
  <si>
    <t>kaki</t>
  </si>
  <si>
    <t>en tenue de Père Noël</t>
    <phoneticPr fontId="2" type="noConversion"/>
  </si>
  <si>
    <t>en costume de super héroïne</t>
    <phoneticPr fontId="2" type="noConversion"/>
  </si>
  <si>
    <t>brûlé</t>
    <phoneticPr fontId="2" type="noConversion"/>
  </si>
  <si>
    <t>brûlée</t>
    <phoneticPr fontId="2" type="noConversion"/>
  </si>
  <si>
    <t>brûlés</t>
    <phoneticPr fontId="2" type="noConversion"/>
  </si>
  <si>
    <t>brûlées</t>
    <phoneticPr fontId="2" type="noConversion"/>
  </si>
  <si>
    <t>avec un crayon sur l'oreille</t>
  </si>
  <si>
    <t>couvert de peinture</t>
    <phoneticPr fontId="2" type="noConversion"/>
  </si>
  <si>
    <t>couverte de peinture</t>
    <phoneticPr fontId="2" type="noConversion"/>
  </si>
  <si>
    <t>couverts de peinture</t>
    <phoneticPr fontId="2" type="noConversion"/>
  </si>
  <si>
    <t>couvertes de peinture</t>
    <phoneticPr fontId="2" type="noConversion"/>
  </si>
  <si>
    <t>albinos</t>
  </si>
  <si>
    <t>les deux mains arrachées</t>
  </si>
  <si>
    <t>une hachette plantée</t>
  </si>
  <si>
    <t>dans le cou</t>
  </si>
  <si>
    <t>râles graves</t>
  </si>
  <si>
    <t>traine des pieds</t>
  </si>
  <si>
    <t>Un jeune garçon</t>
  </si>
  <si>
    <t>océano-americain</t>
  </si>
  <si>
    <t>océano-americaine</t>
  </si>
  <si>
    <t>vraiment grand</t>
  </si>
  <si>
    <t>vraiment grande</t>
  </si>
  <si>
    <t>gros</t>
    <phoneticPr fontId="2" type="noConversion"/>
  </si>
  <si>
    <t>obèse</t>
    <phoneticPr fontId="2" type="noConversion"/>
  </si>
  <si>
    <t xml:space="preserve">jaune  </t>
  </si>
  <si>
    <t>accoutré en homme sandwich</t>
    <phoneticPr fontId="2" type="noConversion"/>
  </si>
  <si>
    <t>en treilli</t>
    <phoneticPr fontId="2" type="noConversion"/>
  </si>
  <si>
    <t>rongé par l'acide</t>
    <phoneticPr fontId="2" type="noConversion"/>
  </si>
  <si>
    <t>rongée par l'acide</t>
    <phoneticPr fontId="2" type="noConversion"/>
  </si>
  <si>
    <t>rongés par l'acide</t>
    <phoneticPr fontId="2" type="noConversion"/>
  </si>
  <si>
    <t>rongées par l'acide</t>
    <phoneticPr fontId="2" type="noConversion"/>
  </si>
  <si>
    <t>au maquillage de rockstar</t>
  </si>
  <si>
    <t>aux cheveux rasés</t>
  </si>
  <si>
    <t>les deux bras arrachés</t>
  </si>
  <si>
    <t>un stylo planté</t>
  </si>
  <si>
    <t>dans la gorge</t>
  </si>
  <si>
    <t>feulements sauvages</t>
  </si>
  <si>
    <t>se traine</t>
  </si>
  <si>
    <t>fillette</t>
  </si>
  <si>
    <t>amerindien</t>
  </si>
  <si>
    <t>amerindienne</t>
  </si>
  <si>
    <t>plutot petit</t>
  </si>
  <si>
    <t>plutot petite</t>
  </si>
  <si>
    <t>grossse</t>
  </si>
  <si>
    <t>bleu-vert</t>
  </si>
  <si>
    <t>bleu-verte</t>
  </si>
  <si>
    <t>en costume de clown</t>
  </si>
  <si>
    <t>ne portant rien d'autre qu'un maillot de bain une pièce</t>
    <phoneticPr fontId="2" type="noConversion"/>
  </si>
  <si>
    <t>ruisselant d'eau</t>
    <phoneticPr fontId="2" type="noConversion"/>
  </si>
  <si>
    <t>ruisselante d'eau</t>
    <phoneticPr fontId="2" type="noConversion"/>
  </si>
  <si>
    <t>ruisselants d'eau</t>
    <phoneticPr fontId="2" type="noConversion"/>
  </si>
  <si>
    <t>ruisselantes d'eau</t>
    <phoneticPr fontId="2" type="noConversion"/>
  </si>
  <si>
    <t>aux scarifications apparentes</t>
  </si>
  <si>
    <t>avec un badge comique</t>
  </si>
  <si>
    <t>un bras écrasé</t>
  </si>
  <si>
    <t>un couteau enfoncé</t>
  </si>
  <si>
    <t>dans la machoire</t>
  </si>
  <si>
    <t>grognements graves</t>
  </si>
  <si>
    <t>boite</t>
  </si>
  <si>
    <t>Une femme âgée</t>
  </si>
  <si>
    <t>asio-americain</t>
  </si>
  <si>
    <t>asio-americaine</t>
  </si>
  <si>
    <t>plutot grand</t>
  </si>
  <si>
    <t>plutot grande</t>
  </si>
  <si>
    <t>maigre</t>
  </si>
  <si>
    <t>violet</t>
  </si>
  <si>
    <t>violette</t>
  </si>
  <si>
    <t>en tenue de strip teaseur</t>
    <phoneticPr fontId="2" type="noConversion"/>
  </si>
  <si>
    <t>ne portant rien d'autre qu'un maillot de bain deux pièces</t>
    <phoneticPr fontId="2" type="noConversion"/>
  </si>
  <si>
    <t>taché de camboui</t>
    <phoneticPr fontId="2" type="noConversion"/>
  </si>
  <si>
    <t>tachée de camboui</t>
    <phoneticPr fontId="2" type="noConversion"/>
  </si>
  <si>
    <t>tachés de camboui</t>
    <phoneticPr fontId="2" type="noConversion"/>
  </si>
  <si>
    <t>tachées de camboui</t>
    <phoneticPr fontId="2" type="noConversion"/>
  </si>
  <si>
    <t>avec un badge publicitaire</t>
  </si>
  <si>
    <t>la machoire inférieure disloquée</t>
  </si>
  <si>
    <t>une paire de ciseaux plantée</t>
  </si>
  <si>
    <t>dans l'œil</t>
  </si>
  <si>
    <t>grinçants atrocement des dents</t>
  </si>
  <si>
    <t>démarche saccadée</t>
  </si>
  <si>
    <t>Un homme âgé</t>
  </si>
  <si>
    <t>hispano</t>
  </si>
  <si>
    <t>de taille moyenne</t>
  </si>
  <si>
    <t>gras</t>
    <phoneticPr fontId="2" type="noConversion"/>
  </si>
  <si>
    <t>grasse</t>
  </si>
  <si>
    <t>rouge</t>
  </si>
  <si>
    <t>Colonne1</t>
  </si>
  <si>
    <t>Age apparent</t>
  </si>
  <si>
    <t>Ethnie sociale</t>
  </si>
  <si>
    <t>Taille</t>
  </si>
  <si>
    <t>Corpulence</t>
  </si>
  <si>
    <t>Style vestimentaire</t>
  </si>
  <si>
    <t>Qualifiant vêtements</t>
  </si>
  <si>
    <t>Détail dans l'apparence</t>
  </si>
  <si>
    <t>Blessures apparentes</t>
  </si>
  <si>
    <t>Aïe !</t>
  </si>
  <si>
    <t>Son</t>
  </si>
  <si>
    <t>Démarche</t>
  </si>
  <si>
    <t>Zombie générique 1</t>
  </si>
  <si>
    <t>Zombie générique 2</t>
  </si>
  <si>
    <t>Zombie générique 3</t>
  </si>
  <si>
    <t>Zombie générique 4</t>
  </si>
  <si>
    <t>Zombie générique 5</t>
  </si>
  <si>
    <t>Zombie militaire</t>
  </si>
  <si>
    <t>Zombie pompier</t>
  </si>
  <si>
    <t>Zombie personnel médical</t>
  </si>
  <si>
    <t>Zombie forces de l'ordre</t>
  </si>
  <si>
    <t>Zombie rencontré en zone urbaine</t>
  </si>
  <si>
    <t>Zombie rencontré en zone rurale</t>
  </si>
  <si>
    <t>Zombie rencontré en habitation</t>
  </si>
  <si>
    <t>Zombie rencontré dans un commerce</t>
  </si>
  <si>
    <t>Aléatoires</t>
  </si>
  <si>
    <t>Militaire</t>
  </si>
  <si>
    <t>Pompier</t>
  </si>
  <si>
    <t>Personnel médical</t>
  </si>
  <si>
    <t>Forces de l'ordre</t>
  </si>
  <si>
    <t>Zone urbaine</t>
  </si>
  <si>
    <t>Zone rurale</t>
  </si>
  <si>
    <t>Habitation</t>
  </si>
  <si>
    <t>Commerce</t>
  </si>
  <si>
    <t>Colonne</t>
  </si>
  <si>
    <t>Genre &amp; Nombre</t>
  </si>
  <si>
    <t>Val Aléa</t>
  </si>
  <si>
    <t>Somme</t>
  </si>
  <si>
    <t>P</t>
  </si>
  <si>
    <t>Num</t>
  </si>
  <si>
    <t>Age détaillé M</t>
    <phoneticPr fontId="2" type="noConversion"/>
  </si>
  <si>
    <t>Genre</t>
  </si>
  <si>
    <t>Ethnie M</t>
  </si>
  <si>
    <t>Ethnie F</t>
  </si>
  <si>
    <t>Taille M</t>
    <phoneticPr fontId="2" type="noConversion"/>
  </si>
  <si>
    <t>Taille F</t>
    <phoneticPr fontId="2" type="noConversion"/>
  </si>
  <si>
    <t>Corpulence M</t>
  </si>
  <si>
    <t>Corpulence F</t>
  </si>
  <si>
    <t>Couleurs M</t>
  </si>
  <si>
    <t>Couleurs F</t>
  </si>
  <si>
    <t>vêtements M</t>
  </si>
  <si>
    <t>genre-nombre vêtement M</t>
    <phoneticPr fontId="2" type="noConversion"/>
  </si>
  <si>
    <t>vêtements F</t>
    <phoneticPr fontId="2" type="noConversion"/>
  </si>
  <si>
    <t>genre-nombre vêtement F</t>
    <phoneticPr fontId="2" type="noConversion"/>
  </si>
  <si>
    <t>Adj vêtement MS</t>
    <phoneticPr fontId="2" type="noConversion"/>
  </si>
  <si>
    <t>Adj vêtement FS</t>
    <phoneticPr fontId="2" type="noConversion"/>
  </si>
  <si>
    <t>Adj vêtement MP</t>
    <phoneticPr fontId="2" type="noConversion"/>
  </si>
  <si>
    <t>Adj vêtement FP</t>
    <phoneticPr fontId="2" type="noConversion"/>
  </si>
  <si>
    <t>Détail apparence M</t>
    <phoneticPr fontId="2" type="noConversion"/>
  </si>
  <si>
    <t>Détail apparence F</t>
  </si>
  <si>
    <t>Détail blessure</t>
    <phoneticPr fontId="2" type="noConversion"/>
  </si>
  <si>
    <t>Un vieillard</t>
  </si>
  <si>
    <t>M</t>
  </si>
  <si>
    <t>indo-americain</t>
  </si>
  <si>
    <t>indo-americaine</t>
  </si>
  <si>
    <t>vraiment petit</t>
  </si>
  <si>
    <t>de très grande taille</t>
  </si>
  <si>
    <t>pachydermique</t>
    <phoneticPr fontId="2" type="noConversion"/>
  </si>
  <si>
    <t xml:space="preserve">rouge </t>
  </si>
  <si>
    <t>MS</t>
  </si>
  <si>
    <t>lacéré</t>
    <phoneticPr fontId="2" type="noConversion"/>
  </si>
  <si>
    <t>lacérée</t>
    <phoneticPr fontId="2" type="noConversion"/>
  </si>
  <si>
    <t>lacérés</t>
    <phoneticPr fontId="2" type="noConversion"/>
  </si>
  <si>
    <t>lacérées</t>
    <phoneticPr fontId="2" type="noConversion"/>
  </si>
  <si>
    <t>-</t>
  </si>
  <si>
    <t>les deux oreilles arrachées</t>
  </si>
  <si>
    <t>une hache plantée</t>
  </si>
  <si>
    <t>dans la nuque</t>
  </si>
  <si>
    <t>couinements aigus</t>
  </si>
  <si>
    <t>clopine</t>
  </si>
  <si>
    <t>Une vieillarde</t>
  </si>
  <si>
    <t>F</t>
  </si>
  <si>
    <t>caucasien</t>
  </si>
  <si>
    <t>caucasienne</t>
  </si>
  <si>
    <t>vraiment petite</t>
  </si>
  <si>
    <t>rachitique</t>
  </si>
  <si>
    <t xml:space="preserve">orange </t>
  </si>
  <si>
    <t>ne portant rien d'autre qu'un maillot de bain</t>
    <phoneticPr fontId="2" type="noConversion"/>
  </si>
  <si>
    <t>MS</t>
    <phoneticPr fontId="2" type="noConversion"/>
  </si>
  <si>
    <t>en robe de mariée</t>
    <phoneticPr fontId="2" type="noConversion"/>
  </si>
  <si>
    <t>FS</t>
    <phoneticPr fontId="2" type="noConversion"/>
  </si>
</sst>
</file>

<file path=xl/styles.xml><?xml version="1.0" encoding="utf-8"?>
<styleSheet xmlns="http://schemas.openxmlformats.org/spreadsheetml/2006/main">
  <fonts count="9">
    <font>
      <sz val="10"/>
      <name val="Verdana"/>
    </font>
    <font>
      <b/>
      <sz val="10"/>
      <name val="Verdana"/>
    </font>
    <font>
      <sz val="8"/>
      <name val="Verdana"/>
    </font>
    <font>
      <sz val="10"/>
      <name val="Verdana"/>
    </font>
    <font>
      <b/>
      <sz val="10"/>
      <name val="Verdana"/>
    </font>
    <font>
      <sz val="8"/>
      <color rgb="FF454545"/>
      <name val="Arial"/>
      <family val="2"/>
    </font>
    <font>
      <sz val="10"/>
      <color indexed="8"/>
      <name val="Arial Unicode MS"/>
      <family val="2"/>
    </font>
    <font>
      <b/>
      <sz val="10"/>
      <color theme="3"/>
      <name val="Verdana"/>
      <family val="2"/>
    </font>
    <font>
      <sz val="10"/>
      <color theme="3"/>
      <name val="Verdana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2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 applyAlignment="1"/>
    <xf numFmtId="0" fontId="0" fillId="2" borderId="4" xfId="0" applyFill="1" applyBorder="1"/>
    <xf numFmtId="0" fontId="0" fillId="2" borderId="8" xfId="0" applyFill="1" applyBorder="1"/>
    <xf numFmtId="0" fontId="0" fillId="2" borderId="5" xfId="0" applyFill="1" applyBorder="1" applyAlignment="1"/>
    <xf numFmtId="0" fontId="0" fillId="2" borderId="7" xfId="0" applyFill="1" applyBorder="1" applyAlignment="1"/>
    <xf numFmtId="0" fontId="0" fillId="3" borderId="0" xfId="0" applyFill="1"/>
    <xf numFmtId="0" fontId="0" fillId="0" borderId="0" xfId="0" applyFill="1"/>
    <xf numFmtId="0" fontId="0" fillId="0" borderId="8" xfId="0" applyBorder="1"/>
    <xf numFmtId="0" fontId="3" fillId="2" borderId="6" xfId="0" applyFont="1" applyFill="1" applyBorder="1" applyAlignment="1"/>
    <xf numFmtId="0" fontId="3" fillId="2" borderId="0" xfId="0" applyFont="1" applyFill="1" applyBorder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0" fillId="4" borderId="0" xfId="0" applyFill="1" applyBorder="1"/>
    <xf numFmtId="0" fontId="0" fillId="0" borderId="0" xfId="0" applyFill="1" applyBorder="1"/>
    <xf numFmtId="0" fontId="0" fillId="0" borderId="0" xfId="0" applyFont="1" applyFill="1"/>
    <xf numFmtId="0" fontId="3" fillId="2" borderId="5" xfId="0" applyFont="1" applyFill="1" applyBorder="1"/>
    <xf numFmtId="0" fontId="3" fillId="0" borderId="0" xfId="0" applyFont="1" applyAlignment="1"/>
    <xf numFmtId="0" fontId="4" fillId="0" borderId="1" xfId="0" applyFont="1" applyFill="1" applyBorder="1"/>
    <xf numFmtId="0" fontId="0" fillId="0" borderId="4" xfId="0" applyFill="1" applyBorder="1"/>
    <xf numFmtId="0" fontId="0" fillId="0" borderId="8" xfId="0" applyFill="1" applyBorder="1"/>
    <xf numFmtId="0" fontId="4" fillId="0" borderId="2" xfId="0" applyFont="1" applyFill="1" applyBorder="1"/>
    <xf numFmtId="0" fontId="3" fillId="0" borderId="0" xfId="0" applyFont="1" applyFill="1" applyBorder="1"/>
    <xf numFmtId="0" fontId="0" fillId="0" borderId="5" xfId="0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0" fillId="0" borderId="4" xfId="0" applyFont="1" applyFill="1" applyBorder="1"/>
    <xf numFmtId="0" fontId="3" fillId="4" borderId="0" xfId="0" applyFont="1" applyFill="1" applyBorder="1"/>
    <xf numFmtId="0" fontId="0" fillId="4" borderId="0" xfId="0" applyFill="1"/>
    <xf numFmtId="0" fontId="0" fillId="2" borderId="4" xfId="0" applyFont="1" applyFill="1" applyBorder="1"/>
    <xf numFmtId="0" fontId="0" fillId="2" borderId="8" xfId="0" applyFont="1" applyFill="1" applyBorder="1"/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Border="1"/>
    <xf numFmtId="0" fontId="0" fillId="0" borderId="5" xfId="0" applyFont="1" applyFill="1" applyBorder="1"/>
    <xf numFmtId="0" fontId="3" fillId="0" borderId="5" xfId="0" applyFont="1" applyFill="1" applyBorder="1"/>
    <xf numFmtId="0" fontId="0" fillId="0" borderId="6" xfId="0" applyBorder="1"/>
    <xf numFmtId="0" fontId="0" fillId="0" borderId="7" xfId="0" applyBorder="1"/>
    <xf numFmtId="0" fontId="3" fillId="0" borderId="7" xfId="0" applyFont="1" applyFill="1" applyBorder="1"/>
    <xf numFmtId="0" fontId="0" fillId="5" borderId="0" xfId="0" applyFill="1"/>
    <xf numFmtId="0" fontId="0" fillId="2" borderId="1" xfId="0" applyFill="1" applyBorder="1"/>
    <xf numFmtId="0" fontId="0" fillId="2" borderId="3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7" fillId="0" borderId="0" xfId="0" applyFont="1" applyBorder="1"/>
    <xf numFmtId="0" fontId="8" fillId="0" borderId="4" xfId="0" applyFont="1" applyBorder="1"/>
    <xf numFmtId="0" fontId="8" fillId="0" borderId="0" xfId="0" applyFont="1" applyBorder="1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0" fillId="0" borderId="5" xfId="0" applyBorder="1" applyAlignment="1">
      <alignment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0" fillId="11" borderId="10" xfId="0" applyFill="1" applyBorder="1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8" borderId="10" xfId="0" applyFill="1" applyBorder="1" applyAlignment="1">
      <alignment vertical="center" wrapText="1"/>
    </xf>
    <xf numFmtId="0" fontId="0" fillId="9" borderId="10" xfId="0" applyFill="1" applyBorder="1" applyAlignment="1">
      <alignment vertical="center" wrapText="1"/>
    </xf>
    <xf numFmtId="0" fontId="0" fillId="12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13" borderId="10" xfId="0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10" borderId="5" xfId="0" applyFill="1" applyBorder="1" applyAlignment="1">
      <alignment vertical="center" wrapText="1"/>
    </xf>
    <xf numFmtId="0" fontId="0" fillId="10" borderId="7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Papier">
  <a:themeElements>
    <a:clrScheme name="Papi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i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i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14"/>
  <sheetViews>
    <sheetView topLeftCell="D1" workbookViewId="0">
      <selection activeCell="A19" sqref="A19"/>
    </sheetView>
  </sheetViews>
  <sheetFormatPr baseColWidth="10" defaultColWidth="11" defaultRowHeight="13"/>
  <cols>
    <col min="1" max="1" width="35.42578125" style="5" bestFit="1" customWidth="1"/>
    <col min="2" max="2" width="18.7109375" style="5" bestFit="1" customWidth="1"/>
    <col min="3" max="3" width="16.7109375" bestFit="1" customWidth="1"/>
    <col min="4" max="4" width="15.42578125" bestFit="1" customWidth="1"/>
    <col min="5" max="5" width="13.42578125" bestFit="1" customWidth="1"/>
    <col min="6" max="6" width="29.42578125" bestFit="1" customWidth="1"/>
    <col min="7" max="7" width="22.42578125" bestFit="1" customWidth="1"/>
    <col min="8" max="8" width="35.28515625" bestFit="1" customWidth="1"/>
    <col min="9" max="9" width="23.7109375" bestFit="1" customWidth="1"/>
    <col min="10" max="10" width="37.140625" bestFit="1" customWidth="1"/>
    <col min="11" max="11" width="27.7109375" bestFit="1" customWidth="1"/>
    <col min="12" max="12" width="19.7109375" bestFit="1" customWidth="1"/>
  </cols>
  <sheetData>
    <row r="1" spans="1:12" ht="14" thickBot="1">
      <c r="A1" s="63" t="s">
        <v>635</v>
      </c>
      <c r="B1" s="63" t="s">
        <v>636</v>
      </c>
      <c r="C1" s="63" t="s">
        <v>637</v>
      </c>
      <c r="D1" s="63" t="s">
        <v>638</v>
      </c>
      <c r="E1" s="63" t="s">
        <v>639</v>
      </c>
      <c r="F1" s="63" t="s">
        <v>640</v>
      </c>
      <c r="G1" s="63" t="s">
        <v>641</v>
      </c>
      <c r="H1" s="63" t="s">
        <v>642</v>
      </c>
      <c r="I1" s="63" t="s">
        <v>643</v>
      </c>
      <c r="J1" s="63" t="s">
        <v>644</v>
      </c>
      <c r="K1" s="64" t="s">
        <v>645</v>
      </c>
      <c r="L1" s="64" t="s">
        <v>646</v>
      </c>
    </row>
    <row r="2" spans="1:12" s="68" customFormat="1">
      <c r="A2" s="65" t="s">
        <v>647</v>
      </c>
      <c r="B2" s="69" t="str">
        <f ca="1">'Matrice générale'!D1</f>
        <v>Une femme</v>
      </c>
      <c r="C2" s="70" t="str">
        <f ca="1">'Matrice générale'!K1</f>
        <v>hispano</v>
      </c>
      <c r="D2" s="70" t="str">
        <f ca="1">'Matrice générale'!Q1</f>
        <v>de taille moyenne</v>
      </c>
      <c r="E2" s="70" t="str">
        <f ca="1">'Matrice générale'!W1</f>
        <v/>
      </c>
      <c r="F2" s="70" t="str">
        <f ca="1">'Matrice générale'!AJ1</f>
        <v>en tenue d'ambulancière</v>
      </c>
      <c r="G2" s="70" t="str">
        <f ca="1">'Matrice générale'!AN1</f>
        <v>loqueteuse</v>
      </c>
      <c r="H2" s="70" t="str">
        <f ca="1">'Matrice générale'!BF1</f>
        <v>les mains en sang</v>
      </c>
      <c r="I2" s="70" t="str">
        <f ca="1">'Matrice générale'!BF2</f>
        <v>le thorax enfoncé</v>
      </c>
      <c r="J2" s="70" t="str">
        <f ca="1">'Matrice générale'!BL1</f>
        <v>une fourchette enfoncée dans le sternum</v>
      </c>
      <c r="K2" s="70" t="str">
        <f ca="1">'Matrice générale'!BO1</f>
        <v>feulements sauvages</v>
      </c>
      <c r="L2" s="70" t="str">
        <f ca="1">'Matrice générale'!BR1</f>
        <v>se traine</v>
      </c>
    </row>
    <row r="3" spans="1:12" s="68" customFormat="1">
      <c r="A3" s="65" t="s">
        <v>648</v>
      </c>
      <c r="B3" s="66" t="str">
        <f ca="1">'MG2'!D1</f>
        <v>Un adolescent</v>
      </c>
      <c r="C3" s="67" t="str">
        <f ca="1">'MG2'!K1</f>
        <v>afro-americain</v>
      </c>
      <c r="D3" s="67" t="str">
        <f ca="1">'MG2'!Q1</f>
        <v>de très grande taille</v>
      </c>
      <c r="E3" s="67" t="str">
        <f ca="1">'MG2'!W1</f>
        <v>gras</v>
      </c>
      <c r="F3" s="67" t="str">
        <f ca="1">'MG2'!AJ1</f>
        <v>en costume trois pièces</v>
      </c>
      <c r="G3" s="67" t="str">
        <f ca="1">'MG2'!AN1</f>
        <v>taché d'excréments</v>
      </c>
      <c r="H3" s="67" t="str">
        <f ca="1">'MG2'!BF1</f>
        <v>avec une calvitie avancée</v>
      </c>
      <c r="I3" s="67" t="str">
        <f ca="1">'MG2'!BF2</f>
        <v>une blessure à la tête</v>
      </c>
      <c r="J3" s="67" t="str">
        <f ca="1">'MG2'!BL1</f>
        <v>une hachette plantée dans la poitrine</v>
      </c>
      <c r="K3" s="67" t="str">
        <f ca="1">'MG2'!BO1</f>
        <v>feulements sauvages</v>
      </c>
      <c r="L3" s="67" t="str">
        <f ca="1">'MG2'!BR1</f>
        <v>clopine</v>
      </c>
    </row>
    <row r="4" spans="1:12" s="68" customFormat="1">
      <c r="A4" s="65" t="s">
        <v>649</v>
      </c>
      <c r="B4" s="66" t="str">
        <f ca="1">'MG3'!D1</f>
        <v>Une femme d'âge mur</v>
      </c>
      <c r="C4" s="67" t="str">
        <f ca="1">'MG3'!K1</f>
        <v>hispano</v>
      </c>
      <c r="D4" s="67" t="str">
        <f ca="1">'MG3'!Q1</f>
        <v>plutot grande</v>
      </c>
      <c r="E4" s="67" t="str">
        <f ca="1">'MG3'!W1</f>
        <v>maigre</v>
      </c>
      <c r="F4" s="67" t="str">
        <f ca="1">'MG3'!AJ1</f>
        <v>portant un long manteau</v>
      </c>
      <c r="G4" s="67" t="str">
        <f ca="1">'MG3'!AN1</f>
        <v>sali</v>
      </c>
      <c r="H4" s="67" t="str">
        <f ca="1">'MG3'!BF1</f>
        <v>la peau jaunie</v>
      </c>
      <c r="I4" s="67" t="str">
        <f ca="1">'MG3'!BF2</f>
        <v>la pomme d'adam dévorée</v>
      </c>
      <c r="J4" s="67" t="str">
        <f ca="1">'MG3'!BL1</f>
        <v>un stylo planté dans la poitrine</v>
      </c>
      <c r="K4" s="67" t="str">
        <f ca="1">'MG3'!BO1</f>
        <v>grognements légers</v>
      </c>
      <c r="L4" s="67" t="str">
        <f ca="1">'MG3'!BR1</f>
        <v>démarche trébuchante</v>
      </c>
    </row>
    <row r="5" spans="1:12" s="68" customFormat="1">
      <c r="A5" s="65" t="s">
        <v>650</v>
      </c>
      <c r="B5" s="66" t="str">
        <f ca="1">'MG4'!D1</f>
        <v>Un adolescent</v>
      </c>
      <c r="C5" s="67" t="str">
        <f ca="1">'MG4'!K1</f>
        <v>blanc americain</v>
      </c>
      <c r="D5" s="67" t="str">
        <f ca="1">'MG4'!Q1</f>
        <v>de taille moyenne</v>
      </c>
      <c r="E5" s="67" t="str">
        <f ca="1">'MG4'!W1</f>
        <v>maigre</v>
      </c>
      <c r="F5" s="67" t="str">
        <f ca="1">'MG4'!AJ1</f>
        <v>au corps carbonisé</v>
      </c>
      <c r="G5" s="67" t="str">
        <f ca="1">'MG4'!AN1</f>
        <v/>
      </c>
      <c r="H5" s="67" t="str">
        <f ca="1">'MG4'!BF1</f>
        <v>aux cheveux clairsemés</v>
      </c>
      <c r="I5" s="67" t="str">
        <f ca="1">'MG4'!BF2</f>
        <v>une blessure à la tête</v>
      </c>
      <c r="J5" s="67" t="str">
        <f ca="1">'MG4'!BL1</f>
        <v>un tube de métal planté dans la poitrine</v>
      </c>
      <c r="K5" s="67" t="str">
        <f ca="1">'MG4'!BO1</f>
        <v>syllabes incompréhensibles</v>
      </c>
      <c r="L5" s="67" t="str">
        <f ca="1">'MG4'!BR1</f>
        <v>à quatre pates</v>
      </c>
    </row>
    <row r="6" spans="1:12" s="68" customFormat="1">
      <c r="A6" s="65" t="s">
        <v>651</v>
      </c>
      <c r="B6" s="66" t="str">
        <f ca="1">'MG5'!D1</f>
        <v>Un jeune homme</v>
      </c>
      <c r="C6" s="67" t="str">
        <f ca="1">'MG5'!K1</f>
        <v>asio-americain</v>
      </c>
      <c r="D6" s="67" t="str">
        <f ca="1">'MG5'!Q1</f>
        <v>de très grande taille</v>
      </c>
      <c r="E6" s="67" t="str">
        <f ca="1">'MG5'!W1</f>
        <v>pachydermique</v>
      </c>
      <c r="F6" s="67" t="str">
        <f ca="1">'MG5'!AJ1</f>
        <v>à la dégaine de sdf</v>
      </c>
      <c r="G6" s="67" t="str">
        <f ca="1">'MG5'!AN1</f>
        <v>de couleur kaki</v>
      </c>
      <c r="H6" s="67" t="str">
        <f ca="1">'MG5'!BF1</f>
        <v>portant des lunettes de soleil</v>
      </c>
      <c r="I6" s="67" t="str">
        <f ca="1">'MG5'!BF2</f>
        <v>une paupière arrachées</v>
      </c>
      <c r="J6" s="67" t="str">
        <f ca="1">'MG5'!BL1</f>
        <v>une fourchette enfoncée dans le poignet</v>
      </c>
      <c r="K6" s="67" t="str">
        <f ca="1">'MG5'!BO1</f>
        <v>couinements aigus</v>
      </c>
      <c r="L6" s="67" t="str">
        <f ca="1">'MG5'!BR1</f>
        <v>boite</v>
      </c>
    </row>
    <row r="7" spans="1:12" s="68" customFormat="1">
      <c r="A7" s="65" t="s">
        <v>652</v>
      </c>
      <c r="B7" s="66" t="str">
        <f ca="1">'Matrice Militaire'!D1</f>
        <v>Un jeune homme</v>
      </c>
      <c r="C7" s="67" t="str">
        <f ca="1">'Matrice Militaire'!K1</f>
        <v>afro-americain</v>
      </c>
      <c r="D7" s="67" t="str">
        <f ca="1">'Matrice Militaire'!Q1</f>
        <v>vraiment grand</v>
      </c>
      <c r="E7" s="67" t="str">
        <f ca="1">'Matrice Militaire'!W1</f>
        <v>gras</v>
      </c>
      <c r="F7" s="67" t="str">
        <f ca="1">'Matrice Militaire'!AD1</f>
        <v>en uniforme des forces spéciales</v>
      </c>
      <c r="G7" s="67" t="str">
        <f ca="1">'Matrice Militaire'!AH1</f>
        <v>couvert de sang coagulé</v>
      </c>
      <c r="H7" s="67" t="str">
        <f ca="1">'Matrice Militaire'!AW1</f>
        <v>aux ongles particulièrement crasseux</v>
      </c>
      <c r="I7" s="67" t="str">
        <f ca="1">'Matrice Militaire'!AZ1</f>
        <v>le thorax à moitié dévoré</v>
      </c>
      <c r="J7" s="67" t="str">
        <f ca="1">'Matrice Militaire'!BF1</f>
        <v>une fourchette enfoncée dans le bras</v>
      </c>
      <c r="K7" s="67" t="str">
        <f ca="1">'Matrice Militaire'!BI1</f>
        <v>couinements aigus</v>
      </c>
      <c r="L7" s="67" t="str">
        <f ca="1">'Matrice Militaire'!BL1</f>
        <v>boite</v>
      </c>
    </row>
    <row r="8" spans="1:12" s="68" customFormat="1">
      <c r="A8" s="65" t="s">
        <v>653</v>
      </c>
      <c r="B8" s="66" t="str">
        <f ca="1">'Matrice Pompier'!D1</f>
        <v>Une femme</v>
      </c>
      <c r="C8" s="67" t="str">
        <f ca="1">'Matrice Pompier'!K1</f>
        <v>afro-americaine</v>
      </c>
      <c r="D8" s="67" t="str">
        <f ca="1">'Matrice Pompier'!Q1</f>
        <v>plutot grande</v>
      </c>
      <c r="E8" s="67" t="str">
        <f ca="1">'Matrice Pompier'!W1</f>
        <v>maigre</v>
      </c>
      <c r="F8" s="67" t="str">
        <f ca="1">'Matrice Pompier'!AD1</f>
        <v>avec une tenue pare-feu de pompier</v>
      </c>
      <c r="G8" s="67" t="str">
        <f ca="1">'Matrice Pompier'!AH1</f>
        <v>tachée de sang frais</v>
      </c>
      <c r="H8" s="67" t="str">
        <f ca="1">'Matrice Pompier'!AW1</f>
        <v>avec une casquette</v>
      </c>
      <c r="I8" s="67" t="str">
        <f ca="1">'Matrice Pompier'!AZ1</f>
        <v>les deux mains arrachées</v>
      </c>
      <c r="J8" s="67" t="str">
        <f ca="1">'Matrice Pompier'!BF1</f>
        <v>une hachette plantée dans l'abdomen</v>
      </c>
      <c r="K8" s="67" t="str">
        <f ca="1">'Matrice Pompier'!BI1</f>
        <v>grognements graves</v>
      </c>
      <c r="L8" s="67" t="str">
        <f ca="1">'Matrice Pompier'!BL1</f>
        <v>démarche trébuchante</v>
      </c>
    </row>
    <row r="9" spans="1:12" s="68" customFormat="1">
      <c r="A9" s="65" t="s">
        <v>654</v>
      </c>
      <c r="B9" s="66" t="str">
        <f ca="1">'Matrice Medic'!D1</f>
        <v>Une femme</v>
      </c>
      <c r="C9" s="67" t="str">
        <f ca="1">'Matrice Medic'!K1</f>
        <v>blanche americaine</v>
      </c>
      <c r="D9" s="67" t="str">
        <f ca="1">'Matrice Medic'!Q1</f>
        <v>de taille moyenne</v>
      </c>
      <c r="E9" s="67" t="str">
        <f ca="1">'Matrice Medic'!W1</f>
        <v>grasse</v>
      </c>
      <c r="F9" s="67" t="str">
        <f ca="1">'Matrice Medic'!AD1</f>
        <v>en blouse d'urgentite</v>
      </c>
      <c r="G9" s="67" t="str">
        <f ca="1">'Matrice Medic'!AH1</f>
        <v>couverte de sang coagulé</v>
      </c>
      <c r="H9" s="67" t="str">
        <f ca="1">'Matrice Medic'!AW1</f>
        <v>les cheveux pleins de cendre</v>
      </c>
      <c r="I9" s="67" t="str">
        <f ca="1">'Matrice Medic'!AZ1</f>
        <v>avec une oreille arrachée</v>
      </c>
      <c r="J9" s="67" t="str">
        <f ca="1">'Matrice Medic'!BF1</f>
        <v>un tournevis rivé dans l'avant bras</v>
      </c>
      <c r="K9" s="67" t="str">
        <f ca="1">'Matrice Medic'!BI1</f>
        <v>râles d'agonie</v>
      </c>
      <c r="L9" s="67" t="str">
        <f ca="1">'Matrice Medic'!BL1</f>
        <v>se traine</v>
      </c>
    </row>
    <row r="10" spans="1:12" s="68" customFormat="1">
      <c r="A10" s="65" t="s">
        <v>655</v>
      </c>
      <c r="B10" s="66" t="str">
        <f ca="1">'Matrice Forces de l''ordre'!D1</f>
        <v>Une femme</v>
      </c>
      <c r="C10" s="67" t="str">
        <f ca="1">'Matrice Forces de l''ordre'!K1</f>
        <v>latino</v>
      </c>
      <c r="D10" s="67" t="str">
        <f ca="1">'Matrice Forces de l''ordre'!Q1</f>
        <v>plutot grande</v>
      </c>
      <c r="E10" s="67" t="str">
        <f ca="1">'Matrice Forces de l''ordre'!W1</f>
        <v/>
      </c>
      <c r="F10" s="67" t="str">
        <f ca="1">'Matrice Forces de l''ordre'!AD1</f>
        <v>en tenue de milicienne</v>
      </c>
      <c r="G10" s="67" t="str">
        <f ca="1">'Matrice Forces de l''ordre'!AH1</f>
        <v>tachée de pus</v>
      </c>
      <c r="H10" s="67" t="str">
        <f ca="1">'Matrice Forces de l''ordre'!AW1</f>
        <v>la peau jaunie</v>
      </c>
      <c r="I10" s="67" t="str">
        <f ca="1">'Matrice Forces de l''ordre'!AZ1</f>
        <v>un trou béant dans l'abdomen</v>
      </c>
      <c r="J10" s="67" t="str">
        <f ca="1">'Matrice Forces de l''ordre'!BF1</f>
        <v>une fourchette enfoncée dans l'œil</v>
      </c>
      <c r="K10" s="67" t="str">
        <f ca="1">'Matrice Forces de l''ordre'!BI1</f>
        <v>couinements aigus</v>
      </c>
      <c r="L10" s="67" t="str">
        <f ca="1">'Matrice Forces de l''ordre'!BL1</f>
        <v>à quatre pates</v>
      </c>
    </row>
    <row r="11" spans="1:12" s="68" customFormat="1">
      <c r="A11" s="65" t="s">
        <v>656</v>
      </c>
      <c r="B11" s="66" t="str">
        <f ca="1">'Matrice Urbaine'!D1</f>
        <v>Un homme âgé</v>
      </c>
      <c r="C11" s="67" t="str">
        <f ca="1">'Matrice Urbaine'!K1</f>
        <v>afro-americain</v>
      </c>
      <c r="D11" s="67" t="str">
        <f ca="1">'Matrice Urbaine'!Q1</f>
        <v>plutot petit</v>
      </c>
      <c r="E11" s="67" t="str">
        <f ca="1">'Matrice Urbaine'!W1</f>
        <v>maigre</v>
      </c>
      <c r="F11" s="67" t="str">
        <f ca="1">'Matrice Urbaine'!AJ1</f>
        <v>en tenue de prisonnier</v>
      </c>
      <c r="G11" s="67" t="str">
        <f ca="1">'Matrice Urbaine'!AN1</f>
        <v>tachée de sang frais</v>
      </c>
      <c r="H11" s="67" t="str">
        <f ca="1">'Matrice Urbaine'!BF1</f>
        <v>portant un sac à dos</v>
      </c>
      <c r="I11" s="67" t="str">
        <f ca="1">'Matrice Urbaine'!BF2</f>
        <v>une fracture ouverte au bras</v>
      </c>
      <c r="J11" s="67" t="str">
        <f ca="1">'Matrice Urbaine'!BL1</f>
        <v>une hachette plantée dans la jambe</v>
      </c>
      <c r="K11" s="67" t="str">
        <f ca="1">'Matrice Urbaine'!BO1</f>
        <v>couinements aigus</v>
      </c>
      <c r="L11" s="67" t="str">
        <f ca="1">'Matrice Urbaine'!BR1</f>
        <v>à quatre pates</v>
      </c>
    </row>
    <row r="12" spans="1:12" s="68" customFormat="1">
      <c r="A12" s="65" t="s">
        <v>657</v>
      </c>
      <c r="B12" s="66" t="str">
        <f ca="1">'Matrice Rurale'!D1</f>
        <v>Un jeune homme</v>
      </c>
      <c r="C12" s="67" t="str">
        <f ca="1">'Matrice Rurale'!K1</f>
        <v>blanc americain</v>
      </c>
      <c r="D12" s="67" t="str">
        <f ca="1">'Matrice Rurale'!Q1</f>
        <v>plutot grand</v>
      </c>
      <c r="E12" s="67" t="str">
        <f ca="1">'Matrice Rurale'!W1</f>
        <v>maigre</v>
      </c>
      <c r="F12" s="67" t="str">
        <f ca="1">'Matrice Rurale'!AJ1</f>
        <v>au look d'employé de commerce</v>
      </c>
      <c r="G12" s="67" t="str">
        <f ca="1">'Matrice Rurale'!AN1</f>
        <v xml:space="preserve">de couleur rouge </v>
      </c>
      <c r="H12" s="67" t="str">
        <f ca="1">'Matrice Rurale'!BF1</f>
        <v>aux yeux complètement injectés de sang</v>
      </c>
      <c r="I12" s="67" t="str">
        <f ca="1">'Matrice Rurale'!BF2</f>
        <v>les cheveux à moitié arrachés</v>
      </c>
      <c r="J12" s="67" t="str">
        <f ca="1">'Matrice Rurale'!BL1</f>
        <v>un pic à glace planté dans la gorge</v>
      </c>
      <c r="K12" s="67" t="str">
        <f ca="1">'Matrice Rurale'!BO1</f>
        <v>grinçants atrocement des dents</v>
      </c>
      <c r="L12" s="67" t="str">
        <f ca="1">'Matrice Rurale'!BR1</f>
        <v>démarche trébuchante</v>
      </c>
    </row>
    <row r="13" spans="1:12" s="68" customFormat="1">
      <c r="A13" s="65" t="s">
        <v>658</v>
      </c>
      <c r="B13" s="66" t="str">
        <f ca="1">Habitation!D1</f>
        <v>Un homme d'âge mur</v>
      </c>
      <c r="C13" s="67" t="str">
        <f ca="1">Habitation!K1</f>
        <v>asio-americain</v>
      </c>
      <c r="D13" s="67" t="str">
        <f ca="1">Habitation!Q1</f>
        <v>plutot grand</v>
      </c>
      <c r="E13" s="67" t="str">
        <f ca="1">Habitation!W1</f>
        <v>gros</v>
      </c>
      <c r="F13" s="67" t="str">
        <f ca="1">Habitation!AJ1</f>
        <v>en peignoire</v>
      </c>
      <c r="G13" s="67" t="str">
        <f ca="1">Habitation!AN1</f>
        <v>débrayé</v>
      </c>
      <c r="H13" s="67" t="str">
        <f ca="1">Habitation!BF1</f>
        <v>des lunettes de sommeil sur le front</v>
      </c>
      <c r="I13" s="67" t="str">
        <f ca="1">Habitation!BF2</f>
        <v>la pomme d'adam arrachée</v>
      </c>
      <c r="J13" s="67" t="str">
        <f ca="1">Habitation!BL1</f>
        <v>un couteau enfoncé dans la fesse</v>
      </c>
      <c r="K13" s="67" t="str">
        <f ca="1">Habitation!BO1</f>
        <v>hurlements monochordes</v>
      </c>
      <c r="L13" s="67" t="str">
        <f ca="1">Habitation!BR1</f>
        <v>à quatre pates</v>
      </c>
    </row>
    <row r="14" spans="1:12" s="68" customFormat="1">
      <c r="A14" s="65" t="s">
        <v>659</v>
      </c>
      <c r="B14" s="66" t="str">
        <f ca="1">Commerce!D1</f>
        <v>Un homme</v>
      </c>
      <c r="C14" s="67" t="str">
        <f ca="1">Commerce!K1</f>
        <v>caucasien</v>
      </c>
      <c r="D14" s="67" t="str">
        <f ca="1">Commerce!Q1</f>
        <v>plutot grand</v>
      </c>
      <c r="E14" s="67" t="str">
        <f ca="1">Commerce!W1</f>
        <v>gras</v>
      </c>
      <c r="F14" s="67" t="str">
        <f ca="1">Commerce!AJ1</f>
        <v>au look de punk</v>
      </c>
      <c r="G14" s="67" t="str">
        <f ca="1">Commerce!AN1</f>
        <v>d'une propreté suspecte</v>
      </c>
      <c r="H14" s="67" t="str">
        <f ca="1">Commerce!BF1</f>
        <v>aux cheveux rasés</v>
      </c>
      <c r="I14" s="67" t="str">
        <f ca="1">Commerce!BF2</f>
        <v>la pomme d'adam dévorée</v>
      </c>
      <c r="J14" s="67" t="str">
        <f ca="1">Commerce!BL1</f>
        <v>un stylo planté dans l'avant bras</v>
      </c>
      <c r="K14" s="67" t="str">
        <f ca="1">Commerce!BO1</f>
        <v>gargouillis étoufés</v>
      </c>
      <c r="L14" s="67" t="str">
        <f ca="1">Commerce!BR1</f>
        <v>à quatre pates</v>
      </c>
    </row>
  </sheetData>
  <sheetCalcPr fullCalcOnLoad="1"/>
  <autoFilter ref="A1:L14"/>
  <phoneticPr fontId="2" type="noConversion"/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L100"/>
  <sheetViews>
    <sheetView view="pageLayout" topLeftCell="AZ1" workbookViewId="0">
      <selection activeCell="BA1" sqref="BA1:CC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4" max="24" width="3.85546875" style="35" bestFit="1" customWidth="1"/>
    <col min="25" max="25" width="5.28515625" style="35" bestFit="1" customWidth="1"/>
    <col min="26" max="26" width="33.28515625" bestFit="1" customWidth="1"/>
    <col min="27" max="27" width="25.85546875" bestFit="1" customWidth="1"/>
    <col min="28" max="28" width="3.85546875" style="35" bestFit="1" customWidth="1"/>
    <col min="29" max="29" width="5.28515625" style="35" bestFit="1" customWidth="1"/>
    <col min="30" max="30" width="42.28515625" bestFit="1" customWidth="1"/>
    <col min="31" max="31" width="25.42578125" bestFit="1" customWidth="1"/>
    <col min="32" max="32" width="14.140625" style="35" bestFit="1" customWidth="1"/>
    <col min="33" max="33" width="5.28515625" style="35" bestFit="1" customWidth="1"/>
    <col min="34" max="34" width="21.5703125" bestFit="1" customWidth="1"/>
    <col min="35" max="35" width="3.85546875" style="35" bestFit="1" customWidth="1"/>
    <col min="36" max="36" width="5.28515625" style="35" bestFit="1" customWidth="1"/>
    <col min="37" max="37" width="22.5703125" bestFit="1" customWidth="1"/>
    <col min="38" max="38" width="3.85546875" style="35" bestFit="1" customWidth="1"/>
    <col min="39" max="39" width="5.28515625" style="35" bestFit="1" customWidth="1"/>
    <col min="40" max="40" width="22.42578125" bestFit="1" customWidth="1"/>
    <col min="41" max="41" width="3.85546875" style="35" bestFit="1" customWidth="1"/>
    <col min="42" max="42" width="5.28515625" style="35" bestFit="1" customWidth="1"/>
    <col min="43" max="43" width="23.42578125" bestFit="1" customWidth="1"/>
    <col min="44" max="44" width="3.85546875" style="35" bestFit="1" customWidth="1"/>
    <col min="45" max="45" width="5.28515625" style="35" bestFit="1" customWidth="1"/>
    <col min="46" max="46" width="45.5703125" bestFit="1" customWidth="1"/>
    <col min="47" max="47" width="3.85546875" style="35" bestFit="1" customWidth="1"/>
    <col min="48" max="48" width="5.28515625" style="35" bestFit="1" customWidth="1"/>
    <col min="49" max="49" width="45.5703125" bestFit="1" customWidth="1"/>
    <col min="50" max="50" width="3.85546875" style="35" bestFit="1" customWidth="1"/>
    <col min="51" max="51" width="5.28515625" style="35" bestFit="1" customWidth="1"/>
    <col min="52" max="52" width="39.5703125" bestFit="1" customWidth="1"/>
    <col min="53" max="53" width="27.7109375" bestFit="1" customWidth="1"/>
    <col min="54" max="54" width="11" bestFit="1" customWidth="1"/>
    <col min="55" max="55" width="16.5703125" bestFit="1" customWidth="1"/>
    <col min="56" max="56" width="13.140625" customWidth="1"/>
    <col min="57" max="57" width="14.28515625" customWidth="1"/>
    <col min="58" max="58" width="16.7109375" bestFit="1" customWidth="1"/>
    <col min="59" max="59" width="16.28515625" bestFit="1" customWidth="1"/>
    <col min="60" max="60" width="18.85546875" customWidth="1"/>
    <col min="61" max="61" width="17.28515625" bestFit="1" customWidth="1"/>
  </cols>
  <sheetData>
    <row r="1" spans="1:64">
      <c r="D1" s="26" t="str">
        <f ca="1">IF(ISNA(D2)=TRUE,D10,D2)</f>
        <v>Une femme</v>
      </c>
      <c r="H1" t="str">
        <f ca="1">IF(VLOOKUP($D$1,$D$5:$E$18,2,FALSE)="M",VLOOKUP(RANDBETWEEN(0,F3),G5:H14,2,TRUE),VLOOKUP(RANDBETWEEN(0,I3),J5:K14,2,TRUE))</f>
        <v>blanche americaine</v>
      </c>
      <c r="K1" s="26" t="str">
        <f ca="1">IF(ISNA(H1)=TRUE,IF(VLOOKUP($D$1,$D$5:$E$18,2,TRUE)="M",H13,K13),H1)</f>
        <v>blanche americaine</v>
      </c>
      <c r="L1" s="27"/>
      <c r="M1" s="27"/>
      <c r="N1" t="str">
        <f ca="1">IF(VLOOKUP($D$1,$D$5:$E$10,2,FALSE)="M",VLOOKUP(RANDBETWEEN(0,L3),M5:N9,2,TRUE),VLOOKUP(RANDBETWEEN(0,O3),P5:Q9,2,TRUE))</f>
        <v>de taille moyenne</v>
      </c>
      <c r="Q1" s="26" t="str">
        <f ca="1">IF(ISNA(N1)=TRUE,IF(VLOOKUP($D$1,$D$5:$E$10,2,FALSE)="M",N7,Q8),N1)</f>
        <v>de taille moyenne</v>
      </c>
      <c r="R1"/>
      <c r="S1"/>
      <c r="T1" t="str">
        <f ca="1">IF(VLOOKUP($D$1,$D$5:$E$10,2,FALSE)="M",VLOOKUP(RANDBETWEEN(0,R3),S5:T8,2,TRUE),VLOOKUP(RANDBETWEEN(0,U3),V5:W8,2,TRUE))</f>
        <v>grasse</v>
      </c>
      <c r="U1"/>
      <c r="V1"/>
      <c r="W1" s="26" t="str">
        <f ca="1">IF(ISNA(T1)=TRUE,IF(VLOOKUP($D$1,$D$5:$E$10,2,FALSE)="M",T7,W7),IF(T1=0,"",T1))</f>
        <v>grasse</v>
      </c>
      <c r="Z1" t="str">
        <f ca="1">IF(VLOOKUP($D$1,$D$5:$E$10,2,FALSE)="M",VLOOKUP(RANDBETWEEN(0,X3),Y5:Z13,2,TRUE),VLOOKUP(RANDBETWEEN(0,AB3),AC5:AD11,2,TRUE))</f>
        <v>en blouse d'urgentite</v>
      </c>
      <c r="AB1"/>
      <c r="AD1" s="26" t="str">
        <f ca="1">IF(ISNA(Z1)=TRUE,IF(VLOOKUP($D$1,$D$5:$E$10,2,FALSE)="M",Z11,AD11),Z1)</f>
        <v>en blouse d'urgentite</v>
      </c>
      <c r="AE1" t="s">
        <v>669</v>
      </c>
      <c r="AF1" t="s">
        <v>670</v>
      </c>
      <c r="AG1" s="35" t="str">
        <f ca="1">IF(ISNA(AF2)=TRUE,AG2,AF2)</f>
        <v>FS</v>
      </c>
      <c r="AH1" s="26" t="str">
        <f ca="1">IF($AG$1="MS",AH2,IF($AG$1="FS",AK2,IF($AG$1="MP",AN2,IF($AG$1="FP",AQ2,""))))</f>
        <v>couverte de sang coagulé</v>
      </c>
      <c r="AI1"/>
      <c r="AL1"/>
      <c r="AN1" s="27"/>
      <c r="AO1" s="27"/>
      <c r="AQ1" s="27"/>
      <c r="AR1"/>
      <c r="AS1"/>
      <c r="AT1" t="str">
        <f ca="1">IF(VLOOKUP($D$1,$D$5:$E$10,2,FALSE)="M",VLOOKUP(RANDBETWEEN(0,AR3),AS5:AT82,2,TRUE),VLOOKUP(RANDBETWEEN(0,AU3),AV5:AW73,2,TRUE))</f>
        <v>les cheveux pleins de cendre</v>
      </c>
      <c r="AU1"/>
      <c r="AV1"/>
      <c r="AW1" s="26" t="str">
        <f ca="1">IF(ISNA(AT1)=TRUE,IF(VLOOKUP($D$1,$D$5:$E$10,2,FALSE)="M",AT79,AW70),AT1)</f>
        <v>les cheveux pleins de cendre</v>
      </c>
      <c r="AX1"/>
      <c r="AY1"/>
      <c r="AZ1" s="26" t="str">
        <f ca="1">VLOOKUP(RANDBETWEEN(1,AX3),AY5:AZ100,2,TRUE)</f>
        <v>avec une oreille arrachée</v>
      </c>
      <c r="BF1" s="26" t="str">
        <f ca="1">BC2&amp;" "&amp;BF2</f>
        <v>un tournevis rivé dans l'avant bras</v>
      </c>
      <c r="BI1" s="26" t="str">
        <f ca="1">VLOOKUP(RANDBETWEEN(0,BG3),BH5:BI18,2,TRUE)</f>
        <v>râles d'agonie</v>
      </c>
      <c r="BL1" s="26" t="str">
        <f ca="1">VLOOKUP(RANDBETWEEN(0,BJ3),BK5:BL18,2,TRUE)</f>
        <v>se traine</v>
      </c>
    </row>
    <row r="2" spans="1:64" ht="39" customHeight="1" thickBot="1">
      <c r="A2" s="5" t="s">
        <v>671</v>
      </c>
      <c r="D2" t="str">
        <f ca="1">VLOOKUP(RANDBETWEEN(0,B3),C5:D11,2,TRUE)</f>
        <v>Une femme</v>
      </c>
      <c r="H2" t="str">
        <f ca="1">VLOOKUP(RANDBETWEEN(0,F3),G5:H14,2,TRUE)</f>
        <v>blanc americain</v>
      </c>
      <c r="K2" t="str">
        <f ca="1">VLOOKUP(RANDBETWEEN(0,I3),J5:K13,2,TRUE)</f>
        <v>afro-americaine</v>
      </c>
      <c r="N2" t="str">
        <f ca="1">VLOOKUP(RANDBETWEEN(0,L3),M5:N9,2,TRUE)</f>
        <v>plutot grand</v>
      </c>
      <c r="Q2" t="str">
        <f ca="1">VLOOKUP(RANDBETWEEN(0,O3),P6:Q8,2,TRUE)</f>
        <v>vraiment grande</v>
      </c>
      <c r="R2"/>
      <c r="S2"/>
      <c r="T2">
        <f ca="1">VLOOKUP(RANDBETWEEN(0,R3),S5:T8,2,TRUE)</f>
        <v>0</v>
      </c>
      <c r="U2"/>
      <c r="V2"/>
      <c r="W2" t="str">
        <f ca="1">VLOOKUP(RANDBETWEEN(0,U3),V5:W8,2,TRUE)</f>
        <v>grasse</v>
      </c>
      <c r="Z2" t="str">
        <f ca="1">VLOOKUP(RANDBETWEEN(0,X3),Y5:Z13,2,TRUE)</f>
        <v>en blouse d'urgentite</v>
      </c>
      <c r="AB2"/>
      <c r="AD2" t="str">
        <f ca="1">VLOOKUP(RANDBETWEEN(0,AB3),AC5:AD11,2,TRUE)</f>
        <v>en blouse de patiente</v>
      </c>
      <c r="AE2">
        <f ca="1">IF(COUNTIF($Z$5:$AA$13,$AD$1)&gt;0,1,2)</f>
        <v>1</v>
      </c>
      <c r="AF2" s="35" t="str">
        <f ca="1">IF(VLOOKUP($AD$1,$Z$5:$AA$13,2,FALSE)="MS","MS",IF(VLOOKUP($AD$1,$Z$5:$AA$13,2,FALSE)="FS","FS",IF(VLOOKUP($AD$1,$Z$5:$AA$13,2,FALSE)="MP","MP","FP")))</f>
        <v>FS</v>
      </c>
      <c r="AG2" s="35" t="str">
        <f ca="1">IF(VLOOKUP($AD$1,$AD$5:$AE$11,2,FALSE)="MS","MS",IF(VLOOKUP($AD$1,$AD$5:$AE$11,2,FALSE)="FS","FS",IF(VLOOKUP($AD$1,$AD$5:$AE$11,2,FALSE)="MP","MP","FP")))</f>
        <v>FS</v>
      </c>
      <c r="AH2" t="str">
        <f ca="1">VLOOKUP(RANDBETWEEN(0,AF3),AG5:AH29,2,TRUE)</f>
        <v>en mauvais état</v>
      </c>
      <c r="AI2"/>
      <c r="AK2" t="str">
        <f ca="1">VLOOKUP(RANDBETWEEN(0,AI3),AJ5:AK29,2,TRUE)</f>
        <v>couverte de sang coagulé</v>
      </c>
      <c r="AL2"/>
      <c r="AN2" t="str">
        <f ca="1">VLOOKUP(RANDBETWEEN(0,AL3),AM5:AN29,2,TRUE)</f>
        <v>en mauvais état</v>
      </c>
      <c r="AO2"/>
      <c r="AQ2" t="str">
        <f ca="1">VLOOKUP(RANDBETWEEN(0,AO3),AP5:AQ29,2,TRUE)</f>
        <v>tachées de sang frais</v>
      </c>
      <c r="AR2"/>
      <c r="AS2"/>
      <c r="AT2" t="str">
        <f ca="1">VLOOKUP(RANDBETWEEN(0,AR3),AS5:AT82,2,TRUE)</f>
        <v>à la peau particulièrement pâle</v>
      </c>
      <c r="AU2"/>
      <c r="AV2"/>
      <c r="AW2" t="str">
        <f ca="1">VLOOKUP(RANDBETWEEN(0,AU3),AV5:AW73,2,TRUE)</f>
        <v>à la peau particulièrement pâle</v>
      </c>
      <c r="AX2"/>
      <c r="AY2"/>
      <c r="BC2" s="27" t="str">
        <f ca="1">VLOOKUP(RANDBETWEEN(0,BA3),BB5:BC26,2,TRUE)</f>
        <v>un tournevis rivé</v>
      </c>
      <c r="BF2" s="27" t="str">
        <f ca="1">VLOOKUP(RANDBETWEEN(0,BD3),BE5:BF30,2,TRUE)</f>
        <v>dans l'avant bras</v>
      </c>
    </row>
    <row r="3" spans="1:64" ht="14" thickBot="1">
      <c r="A3" s="5" t="s">
        <v>672</v>
      </c>
      <c r="B3" s="14">
        <f>SUM(B6:B11)</f>
        <v>110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SUM(L6:L9)</f>
        <v>55</v>
      </c>
      <c r="M3" s="15"/>
      <c r="N3" s="16"/>
      <c r="O3" s="14">
        <f>SUM(O6:O9)</f>
        <v>51</v>
      </c>
      <c r="P3" s="15"/>
      <c r="Q3" s="16"/>
      <c r="R3" s="14">
        <f>SUM(R6:R8)</f>
        <v>60</v>
      </c>
      <c r="S3" s="15"/>
      <c r="U3" s="14">
        <f>SUM(U6:U8)</f>
        <v>62</v>
      </c>
      <c r="V3" s="15"/>
      <c r="X3" s="35">
        <f>SUM(X6:X13)</f>
        <v>56</v>
      </c>
      <c r="AB3" s="35">
        <f>SUM(AB6:AB11)</f>
        <v>56</v>
      </c>
      <c r="AF3" s="35">
        <f>SUM(AF5:AF29)</f>
        <v>141</v>
      </c>
      <c r="AI3" s="35">
        <f>SUM(AI5:AI29)</f>
        <v>141</v>
      </c>
      <c r="AL3" s="35">
        <f>SUM(AL5:AL29)</f>
        <v>141</v>
      </c>
      <c r="AO3" s="35">
        <f>SUM(AO5:AO29)</f>
        <v>141</v>
      </c>
      <c r="AR3" s="35">
        <f>SUM(AR5:AR82)</f>
        <v>322</v>
      </c>
      <c r="AU3" s="35">
        <f>SUM(AU5:AU73)</f>
        <v>298</v>
      </c>
      <c r="AX3" s="35">
        <f>SUM(AX6:AX100)</f>
        <v>208</v>
      </c>
      <c r="BA3" s="14">
        <f>SUM(BA6:BA26)</f>
        <v>114</v>
      </c>
      <c r="BB3" s="15"/>
      <c r="BD3" s="14">
        <f>SUM(BD6:BD30)</f>
        <v>125</v>
      </c>
      <c r="BE3" s="15"/>
      <c r="BG3" s="14">
        <f>SUM(BG6:BG18)</f>
        <v>39</v>
      </c>
      <c r="BH3" s="15"/>
      <c r="BJ3" s="14">
        <f>SUM(BJ6:BJ18)</f>
        <v>156</v>
      </c>
      <c r="BK3" s="15"/>
    </row>
    <row r="4" spans="1:64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39" t="s">
        <v>673</v>
      </c>
      <c r="Y4" s="42" t="s">
        <v>674</v>
      </c>
      <c r="Z4" s="13" t="s">
        <v>685</v>
      </c>
      <c r="AA4" s="9" t="s">
        <v>686</v>
      </c>
      <c r="AB4" s="39" t="s">
        <v>673</v>
      </c>
      <c r="AC4" s="42" t="s">
        <v>674</v>
      </c>
      <c r="AD4" s="13" t="s">
        <v>685</v>
      </c>
      <c r="AE4" s="9" t="s">
        <v>686</v>
      </c>
      <c r="AF4" s="39" t="s">
        <v>673</v>
      </c>
      <c r="AG4" s="42" t="s">
        <v>674</v>
      </c>
      <c r="AH4" s="2" t="s">
        <v>689</v>
      </c>
      <c r="AI4" s="39" t="s">
        <v>673</v>
      </c>
      <c r="AJ4" s="42" t="s">
        <v>674</v>
      </c>
      <c r="AK4" s="2" t="s">
        <v>690</v>
      </c>
      <c r="AL4" s="39" t="s">
        <v>673</v>
      </c>
      <c r="AM4" s="42" t="s">
        <v>674</v>
      </c>
      <c r="AN4" s="2" t="s">
        <v>691</v>
      </c>
      <c r="AO4" s="39" t="s">
        <v>673</v>
      </c>
      <c r="AP4" s="42" t="s">
        <v>674</v>
      </c>
      <c r="AQ4" s="2" t="s">
        <v>692</v>
      </c>
      <c r="AR4" s="39" t="s">
        <v>673</v>
      </c>
      <c r="AS4" s="42" t="s">
        <v>674</v>
      </c>
      <c r="AT4" s="2" t="s">
        <v>693</v>
      </c>
      <c r="AU4" s="39" t="s">
        <v>673</v>
      </c>
      <c r="AV4" s="42" t="s">
        <v>674</v>
      </c>
      <c r="AW4" s="2" t="s">
        <v>694</v>
      </c>
      <c r="AX4" s="39" t="s">
        <v>673</v>
      </c>
      <c r="AY4" s="42" t="s">
        <v>674</v>
      </c>
      <c r="AZ4" s="2" t="s">
        <v>695</v>
      </c>
      <c r="BA4" s="7" t="s">
        <v>673</v>
      </c>
      <c r="BB4" s="13" t="s">
        <v>674</v>
      </c>
      <c r="BC4"/>
      <c r="BD4" s="7" t="s">
        <v>673</v>
      </c>
      <c r="BE4" s="13" t="s">
        <v>674</v>
      </c>
      <c r="BF4"/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</row>
    <row r="5" spans="1:64" ht="14" thickBot="1">
      <c r="B5" s="11">
        <v>2</v>
      </c>
      <c r="C5" s="17">
        <v>0</v>
      </c>
      <c r="D5" s="17" t="s">
        <v>521</v>
      </c>
      <c r="E5" s="18" t="s">
        <v>716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 s="10">
        <v>2</v>
      </c>
      <c r="M5" s="17">
        <v>0</v>
      </c>
      <c r="N5" s="18" t="s">
        <v>701</v>
      </c>
      <c r="O5" s="22">
        <v>2</v>
      </c>
      <c r="P5" s="17">
        <v>0</v>
      </c>
      <c r="Q5" s="20" t="s">
        <v>701</v>
      </c>
      <c r="R5" s="10">
        <v>5</v>
      </c>
      <c r="S5" s="17">
        <v>0</v>
      </c>
      <c r="T5" t="s">
        <v>614</v>
      </c>
      <c r="U5" s="10">
        <v>5</v>
      </c>
      <c r="V5" s="17">
        <v>0</v>
      </c>
      <c r="W5" t="s">
        <v>614</v>
      </c>
      <c r="X5" s="40">
        <v>2</v>
      </c>
      <c r="Y5" s="35">
        <v>0</v>
      </c>
      <c r="Z5" s="35">
        <v>0</v>
      </c>
      <c r="AA5" s="45" t="s">
        <v>704</v>
      </c>
      <c r="AB5" s="40">
        <v>2</v>
      </c>
      <c r="AC5" s="35">
        <v>0</v>
      </c>
      <c r="AD5" s="35">
        <v>0</v>
      </c>
      <c r="AE5" s="45" t="s">
        <v>704</v>
      </c>
      <c r="AF5" s="40">
        <v>0</v>
      </c>
      <c r="AG5" s="35">
        <f>AF5</f>
        <v>0</v>
      </c>
      <c r="AH5" t="s">
        <v>705</v>
      </c>
      <c r="AI5" s="40">
        <v>0</v>
      </c>
      <c r="AJ5" s="35">
        <f>AI5</f>
        <v>0</v>
      </c>
      <c r="AK5" t="s">
        <v>706</v>
      </c>
      <c r="AL5" s="40">
        <v>0</v>
      </c>
      <c r="AM5" s="35">
        <f>AL5</f>
        <v>0</v>
      </c>
      <c r="AN5" t="s">
        <v>707</v>
      </c>
      <c r="AO5" s="40">
        <v>0</v>
      </c>
      <c r="AP5" s="35">
        <f>AO5</f>
        <v>0</v>
      </c>
      <c r="AQ5" t="s">
        <v>708</v>
      </c>
      <c r="AR5" s="40">
        <v>1</v>
      </c>
      <c r="AS5" s="35">
        <f>AR5</f>
        <v>1</v>
      </c>
      <c r="AT5" t="s">
        <v>709</v>
      </c>
      <c r="AU5" s="40">
        <v>0</v>
      </c>
      <c r="AV5" s="35">
        <v>0</v>
      </c>
      <c r="AW5" t="s">
        <v>709</v>
      </c>
      <c r="AX5" s="40">
        <v>0</v>
      </c>
      <c r="AY5" s="35">
        <v>0</v>
      </c>
      <c r="AZ5" t="s">
        <v>710</v>
      </c>
      <c r="BA5" s="61">
        <v>2</v>
      </c>
      <c r="BB5" s="62">
        <v>0</v>
      </c>
      <c r="BC5" t="s">
        <v>711</v>
      </c>
      <c r="BD5" s="61">
        <v>2</v>
      </c>
      <c r="BE5" s="62">
        <v>0</v>
      </c>
      <c r="BF5" t="s">
        <v>712</v>
      </c>
      <c r="BG5" s="61">
        <v>2</v>
      </c>
      <c r="BH5" s="62">
        <v>0</v>
      </c>
      <c r="BI5" t="s">
        <v>713</v>
      </c>
      <c r="BJ5" s="61">
        <v>8</v>
      </c>
      <c r="BK5" s="62">
        <v>0</v>
      </c>
      <c r="BL5" s="32" t="s">
        <v>714</v>
      </c>
    </row>
    <row r="6" spans="1:64">
      <c r="B6" s="11">
        <v>10</v>
      </c>
      <c r="C6" s="17">
        <f t="shared" ref="C6:C11" si="1">C5+B6</f>
        <v>10</v>
      </c>
      <c r="D6" s="30" t="s">
        <v>538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5</v>
      </c>
      <c r="M6" s="17">
        <f>M5+L6</f>
        <v>5</v>
      </c>
      <c r="N6" s="18" t="s">
        <v>570</v>
      </c>
      <c r="O6" s="22">
        <v>3</v>
      </c>
      <c r="P6" s="17">
        <f>P5+O6</f>
        <v>3</v>
      </c>
      <c r="Q6" s="37" t="s">
        <v>571</v>
      </c>
      <c r="R6" s="22">
        <v>20</v>
      </c>
      <c r="S6" s="17">
        <f>S5+R6</f>
        <v>20</v>
      </c>
      <c r="T6" s="4" t="s">
        <v>632</v>
      </c>
      <c r="U6" s="22">
        <v>22</v>
      </c>
      <c r="V6" s="17">
        <f>V5+U6</f>
        <v>22</v>
      </c>
      <c r="W6" s="38" t="s">
        <v>633</v>
      </c>
      <c r="X6" s="40">
        <v>3</v>
      </c>
      <c r="Y6" s="35">
        <f t="shared" ref="Y6:Y13" si="4">Y5+X6</f>
        <v>3</v>
      </c>
      <c r="Z6" s="31" t="s">
        <v>493</v>
      </c>
      <c r="AA6" s="44" t="s">
        <v>725</v>
      </c>
      <c r="AB6" s="40">
        <v>2</v>
      </c>
      <c r="AC6" s="35">
        <f t="shared" ref="AC6:AC11" si="5">AC5+AB6</f>
        <v>2</v>
      </c>
      <c r="AD6" s="31" t="s">
        <v>493</v>
      </c>
      <c r="AE6" s="45" t="s">
        <v>116</v>
      </c>
      <c r="AF6" s="40">
        <v>1</v>
      </c>
      <c r="AG6" s="35">
        <f>AG5+AF6</f>
        <v>1</v>
      </c>
      <c r="AH6" t="s">
        <v>577</v>
      </c>
      <c r="AI6" s="40">
        <v>1</v>
      </c>
      <c r="AJ6" s="35">
        <f>AJ5+AI6</f>
        <v>1</v>
      </c>
      <c r="AK6" t="s">
        <v>578</v>
      </c>
      <c r="AL6" s="40">
        <v>1</v>
      </c>
      <c r="AM6" s="35">
        <f>AM5+AL6</f>
        <v>1</v>
      </c>
      <c r="AN6" t="s">
        <v>579</v>
      </c>
      <c r="AO6" s="40">
        <v>1</v>
      </c>
      <c r="AP6" s="35">
        <f>AP5+AO6</f>
        <v>1</v>
      </c>
      <c r="AQ6" t="s">
        <v>580</v>
      </c>
      <c r="AR6" s="40">
        <v>1</v>
      </c>
      <c r="AS6" s="35">
        <f>AS5+AR6</f>
        <v>2</v>
      </c>
      <c r="AT6" t="s">
        <v>561</v>
      </c>
      <c r="AU6" s="40">
        <v>1</v>
      </c>
      <c r="AV6" s="35">
        <f>AV5+AU6</f>
        <v>1</v>
      </c>
      <c r="AW6" t="s">
        <v>561</v>
      </c>
      <c r="AX6" s="48">
        <v>1</v>
      </c>
      <c r="AY6" s="35">
        <f>AY5+AX6</f>
        <v>1</v>
      </c>
      <c r="AZ6" t="s">
        <v>562</v>
      </c>
      <c r="BA6" s="22">
        <v>2</v>
      </c>
      <c r="BB6" s="18">
        <f t="shared" ref="BB6:BB26" si="6">BA6+BB5</f>
        <v>2</v>
      </c>
      <c r="BC6" t="s">
        <v>563</v>
      </c>
      <c r="BD6" s="22">
        <v>2</v>
      </c>
      <c r="BE6" s="18">
        <f t="shared" ref="BE6:BE30" si="7">BD6+BE5</f>
        <v>2</v>
      </c>
      <c r="BF6" t="s">
        <v>564</v>
      </c>
      <c r="BG6" s="22">
        <v>5</v>
      </c>
      <c r="BH6" s="18">
        <f t="shared" ref="BH6:BH18" si="8">BG6+BH5</f>
        <v>5</v>
      </c>
      <c r="BI6" t="s">
        <v>565</v>
      </c>
      <c r="BJ6" s="22">
        <v>32</v>
      </c>
      <c r="BK6" s="18">
        <f t="shared" ref="BK6:BK18" si="9">BJ6+BK5</f>
        <v>32</v>
      </c>
      <c r="BL6" s="32" t="s">
        <v>566</v>
      </c>
    </row>
    <row r="7" spans="1:64" ht="14" thickBot="1">
      <c r="B7" s="11">
        <v>15</v>
      </c>
      <c r="C7" s="17">
        <f t="shared" si="1"/>
        <v>25</v>
      </c>
      <c r="D7" s="17" t="s">
        <v>548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10</v>
      </c>
      <c r="M7" s="17">
        <f>M6+L7</f>
        <v>15</v>
      </c>
      <c r="N7" s="18" t="s">
        <v>612</v>
      </c>
      <c r="O7" s="22">
        <v>8</v>
      </c>
      <c r="P7" s="17">
        <f>P6+O7</f>
        <v>11</v>
      </c>
      <c r="Q7" s="18" t="s">
        <v>613</v>
      </c>
      <c r="R7" s="23">
        <v>20</v>
      </c>
      <c r="S7" s="17">
        <f>S6+R7</f>
        <v>40</v>
      </c>
      <c r="T7" s="4"/>
      <c r="U7" s="23">
        <v>20</v>
      </c>
      <c r="V7" s="17">
        <f>V6+U7</f>
        <v>42</v>
      </c>
      <c r="W7" s="4"/>
      <c r="X7" s="40">
        <v>5</v>
      </c>
      <c r="Y7" s="35">
        <f t="shared" si="4"/>
        <v>8</v>
      </c>
      <c r="Z7" s="31" t="s">
        <v>275</v>
      </c>
      <c r="AA7" s="44" t="s">
        <v>723</v>
      </c>
      <c r="AB7" s="40">
        <v>5</v>
      </c>
      <c r="AC7" s="35">
        <f t="shared" si="5"/>
        <v>7</v>
      </c>
      <c r="AD7" s="49" t="s">
        <v>58</v>
      </c>
      <c r="AE7" s="45" t="s">
        <v>704</v>
      </c>
      <c r="AF7" s="40">
        <v>2</v>
      </c>
      <c r="AG7" s="35">
        <f t="shared" ref="AG7:AG29" si="10">AG6+AF7</f>
        <v>3</v>
      </c>
      <c r="AH7" t="s">
        <v>598</v>
      </c>
      <c r="AI7" s="40">
        <v>2</v>
      </c>
      <c r="AJ7" s="35">
        <f t="shared" ref="AJ7:AJ29" si="11">AJ6+AI7</f>
        <v>3</v>
      </c>
      <c r="AK7" t="s">
        <v>599</v>
      </c>
      <c r="AL7" s="40">
        <v>2</v>
      </c>
      <c r="AM7" s="35">
        <f>AM6+AL7</f>
        <v>3</v>
      </c>
      <c r="AN7" t="s">
        <v>600</v>
      </c>
      <c r="AO7" s="40">
        <v>2</v>
      </c>
      <c r="AP7" s="35">
        <f t="shared" ref="AP7:AP29" si="12">AP6+AO7</f>
        <v>3</v>
      </c>
      <c r="AQ7" t="s">
        <v>601</v>
      </c>
      <c r="AR7" s="48">
        <v>1</v>
      </c>
      <c r="AS7" s="35">
        <f>AS6+AR7</f>
        <v>3</v>
      </c>
      <c r="AT7" t="s">
        <v>603</v>
      </c>
      <c r="AU7" s="40">
        <v>1</v>
      </c>
      <c r="AV7" s="35">
        <f t="shared" ref="AV7:AV70" si="13">AV6+AU7</f>
        <v>2</v>
      </c>
      <c r="AW7" t="s">
        <v>582</v>
      </c>
      <c r="AX7" s="40">
        <v>1</v>
      </c>
      <c r="AY7" s="35">
        <f t="shared" ref="AY7:AY70" si="14">AY6+AX7</f>
        <v>2</v>
      </c>
      <c r="AZ7" t="s">
        <v>583</v>
      </c>
      <c r="BA7" s="22">
        <v>16</v>
      </c>
      <c r="BB7" s="18">
        <f t="shared" si="6"/>
        <v>18</v>
      </c>
      <c r="BC7" t="s">
        <v>584</v>
      </c>
      <c r="BD7" s="22">
        <v>2</v>
      </c>
      <c r="BE7" s="18">
        <f t="shared" si="7"/>
        <v>4</v>
      </c>
      <c r="BF7" t="s">
        <v>585</v>
      </c>
      <c r="BG7" s="22">
        <v>2</v>
      </c>
      <c r="BH7" s="18">
        <f t="shared" si="8"/>
        <v>7</v>
      </c>
      <c r="BI7" t="s">
        <v>586</v>
      </c>
      <c r="BJ7" s="22">
        <v>8</v>
      </c>
      <c r="BK7" s="18">
        <f t="shared" si="9"/>
        <v>40</v>
      </c>
      <c r="BL7" s="32" t="s">
        <v>587</v>
      </c>
    </row>
    <row r="8" spans="1:64" ht="14" thickBot="1">
      <c r="B8" s="10">
        <v>15</v>
      </c>
      <c r="C8" s="17">
        <f t="shared" si="1"/>
        <v>40</v>
      </c>
      <c r="D8" s="30" t="s">
        <v>413</v>
      </c>
      <c r="E8" s="18" t="s">
        <v>697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20</v>
      </c>
      <c r="M8" s="17">
        <f>M7+L8</f>
        <v>35</v>
      </c>
      <c r="N8" s="20" t="s">
        <v>631</v>
      </c>
      <c r="O8" s="22">
        <v>20</v>
      </c>
      <c r="P8" s="17">
        <f>P7+O8</f>
        <v>31</v>
      </c>
      <c r="Q8" s="18" t="s">
        <v>631</v>
      </c>
      <c r="R8" s="23">
        <v>20</v>
      </c>
      <c r="S8" s="17">
        <f>S7+R8</f>
        <v>60</v>
      </c>
      <c r="T8" s="4"/>
      <c r="U8" s="23">
        <v>20</v>
      </c>
      <c r="V8" s="17">
        <f>V7+U8</f>
        <v>62</v>
      </c>
      <c r="W8" s="4"/>
      <c r="X8" s="40">
        <v>5</v>
      </c>
      <c r="Y8" s="35">
        <f t="shared" si="4"/>
        <v>13</v>
      </c>
      <c r="Z8" s="49" t="s">
        <v>58</v>
      </c>
      <c r="AA8" s="44" t="s">
        <v>725</v>
      </c>
      <c r="AB8" s="40">
        <v>6</v>
      </c>
      <c r="AC8" s="35">
        <f t="shared" si="5"/>
        <v>13</v>
      </c>
      <c r="AD8" s="31" t="s">
        <v>102</v>
      </c>
      <c r="AE8" s="45" t="s">
        <v>116</v>
      </c>
      <c r="AF8" s="40">
        <v>2</v>
      </c>
      <c r="AG8" s="35">
        <f t="shared" si="10"/>
        <v>5</v>
      </c>
      <c r="AH8" t="s">
        <v>480</v>
      </c>
      <c r="AI8" s="40">
        <v>2</v>
      </c>
      <c r="AJ8" s="35">
        <f t="shared" si="11"/>
        <v>5</v>
      </c>
      <c r="AK8" t="s">
        <v>481</v>
      </c>
      <c r="AL8" s="40">
        <v>2</v>
      </c>
      <c r="AM8" s="35">
        <f t="shared" ref="AM8:AM29" si="15">AM7+AL8</f>
        <v>5</v>
      </c>
      <c r="AN8" t="s">
        <v>482</v>
      </c>
      <c r="AO8" s="40">
        <v>2</v>
      </c>
      <c r="AP8" s="35">
        <f t="shared" si="12"/>
        <v>5</v>
      </c>
      <c r="AQ8" t="s">
        <v>483</v>
      </c>
      <c r="AR8" s="48">
        <v>1</v>
      </c>
      <c r="AS8" s="35">
        <f t="shared" ref="AS8:AS71" si="16">AS7+AR8</f>
        <v>4</v>
      </c>
      <c r="AT8" t="s">
        <v>484</v>
      </c>
      <c r="AU8" s="48">
        <v>1</v>
      </c>
      <c r="AV8" s="35">
        <f t="shared" si="13"/>
        <v>3</v>
      </c>
      <c r="AW8" t="s">
        <v>603</v>
      </c>
      <c r="AX8" s="40">
        <v>1</v>
      </c>
      <c r="AY8" s="35">
        <f t="shared" si="14"/>
        <v>3</v>
      </c>
      <c r="AZ8" t="s">
        <v>604</v>
      </c>
      <c r="BA8" s="22">
        <v>20</v>
      </c>
      <c r="BB8" s="18">
        <f t="shared" si="6"/>
        <v>38</v>
      </c>
      <c r="BC8" t="s">
        <v>605</v>
      </c>
      <c r="BD8" s="22">
        <v>2</v>
      </c>
      <c r="BE8" s="18">
        <f t="shared" si="7"/>
        <v>6</v>
      </c>
      <c r="BF8" t="s">
        <v>606</v>
      </c>
      <c r="BG8" s="22">
        <v>5</v>
      </c>
      <c r="BH8" s="18">
        <f t="shared" si="8"/>
        <v>12</v>
      </c>
      <c r="BI8" s="32" t="s">
        <v>607</v>
      </c>
      <c r="BJ8" s="22">
        <v>24</v>
      </c>
      <c r="BK8" s="18">
        <f t="shared" si="9"/>
        <v>64</v>
      </c>
      <c r="BL8" s="32" t="s">
        <v>608</v>
      </c>
    </row>
    <row r="9" spans="1:64" ht="14" thickBot="1">
      <c r="B9" s="10">
        <v>20</v>
      </c>
      <c r="C9" s="17">
        <f t="shared" si="1"/>
        <v>60</v>
      </c>
      <c r="D9" s="17" t="s">
        <v>429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28">
        <v>20</v>
      </c>
      <c r="M9" s="17">
        <f>M8+L9</f>
        <v>55</v>
      </c>
      <c r="N9" s="20" t="s">
        <v>631</v>
      </c>
      <c r="O9" s="23">
        <f>L9</f>
        <v>20</v>
      </c>
      <c r="P9" s="17">
        <f>P8+O9</f>
        <v>51</v>
      </c>
      <c r="Q9" s="18" t="s">
        <v>631</v>
      </c>
      <c r="S9" s="36"/>
      <c r="T9" s="3"/>
      <c r="V9" s="36"/>
      <c r="W9" s="3"/>
      <c r="X9" s="40">
        <v>5</v>
      </c>
      <c r="Y9" s="35">
        <f t="shared" si="4"/>
        <v>18</v>
      </c>
      <c r="Z9" s="43" t="s">
        <v>59</v>
      </c>
      <c r="AA9" s="44" t="s">
        <v>725</v>
      </c>
      <c r="AB9" s="40">
        <v>10</v>
      </c>
      <c r="AC9" s="35">
        <f t="shared" si="5"/>
        <v>23</v>
      </c>
      <c r="AD9" s="33" t="s">
        <v>60</v>
      </c>
      <c r="AE9" s="45" t="s">
        <v>116</v>
      </c>
      <c r="AF9" s="40">
        <v>2</v>
      </c>
      <c r="AG9" s="35">
        <f t="shared" si="10"/>
        <v>7</v>
      </c>
      <c r="AH9" t="s">
        <v>495</v>
      </c>
      <c r="AI9" s="40">
        <v>2</v>
      </c>
      <c r="AJ9" s="35">
        <f t="shared" si="11"/>
        <v>7</v>
      </c>
      <c r="AK9" t="s">
        <v>496</v>
      </c>
      <c r="AL9" s="40">
        <v>2</v>
      </c>
      <c r="AM9" s="35">
        <f t="shared" si="15"/>
        <v>7</v>
      </c>
      <c r="AN9" t="s">
        <v>497</v>
      </c>
      <c r="AO9" s="40">
        <v>2</v>
      </c>
      <c r="AP9" s="35">
        <f t="shared" si="12"/>
        <v>7</v>
      </c>
      <c r="AQ9" t="s">
        <v>498</v>
      </c>
      <c r="AR9" s="48">
        <v>1</v>
      </c>
      <c r="AS9" s="35">
        <f t="shared" si="16"/>
        <v>5</v>
      </c>
      <c r="AT9" t="s">
        <v>499</v>
      </c>
      <c r="AU9" s="48">
        <v>1</v>
      </c>
      <c r="AV9" s="35">
        <f t="shared" si="13"/>
        <v>4</v>
      </c>
      <c r="AW9" t="s">
        <v>484</v>
      </c>
      <c r="AX9" s="48">
        <v>1</v>
      </c>
      <c r="AY9" s="35">
        <f t="shared" si="14"/>
        <v>4</v>
      </c>
      <c r="AZ9" t="s">
        <v>624</v>
      </c>
      <c r="BA9" s="22">
        <v>10</v>
      </c>
      <c r="BB9" s="18">
        <f t="shared" si="6"/>
        <v>48</v>
      </c>
      <c r="BC9" t="s">
        <v>625</v>
      </c>
      <c r="BD9" s="22">
        <v>2</v>
      </c>
      <c r="BE9" s="18">
        <f t="shared" si="7"/>
        <v>8</v>
      </c>
      <c r="BF9" t="s">
        <v>626</v>
      </c>
      <c r="BG9" s="22">
        <v>3</v>
      </c>
      <c r="BH9" s="18">
        <f t="shared" si="8"/>
        <v>15</v>
      </c>
      <c r="BI9" t="s">
        <v>627</v>
      </c>
      <c r="BJ9" s="22">
        <v>32</v>
      </c>
      <c r="BK9" s="18">
        <f t="shared" si="9"/>
        <v>96</v>
      </c>
      <c r="BL9" s="32" t="s">
        <v>628</v>
      </c>
    </row>
    <row r="10" spans="1:64" ht="14" thickBot="1">
      <c r="B10" s="11">
        <v>25</v>
      </c>
      <c r="C10" s="17">
        <f t="shared" si="1"/>
        <v>85</v>
      </c>
      <c r="D10" s="19" t="s">
        <v>445</v>
      </c>
      <c r="E10" s="20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N10" s="3"/>
      <c r="O10" s="3"/>
      <c r="P10" s="3"/>
      <c r="Q10" s="3"/>
      <c r="T10" s="3"/>
      <c r="W10" s="3"/>
      <c r="X10" s="40">
        <v>8</v>
      </c>
      <c r="Y10" s="35">
        <f t="shared" si="4"/>
        <v>26</v>
      </c>
      <c r="Z10" s="31" t="s">
        <v>120</v>
      </c>
      <c r="AA10" s="45" t="s">
        <v>704</v>
      </c>
      <c r="AB10" s="40">
        <v>13</v>
      </c>
      <c r="AC10" s="35">
        <f t="shared" si="5"/>
        <v>36</v>
      </c>
      <c r="AD10" s="43" t="s">
        <v>61</v>
      </c>
      <c r="AE10" s="45" t="s">
        <v>116</v>
      </c>
      <c r="AF10" s="40">
        <v>2</v>
      </c>
      <c r="AG10" s="35">
        <f t="shared" si="10"/>
        <v>9</v>
      </c>
      <c r="AH10" t="s">
        <v>511</v>
      </c>
      <c r="AI10" s="40">
        <v>2</v>
      </c>
      <c r="AJ10" s="35">
        <f t="shared" si="11"/>
        <v>9</v>
      </c>
      <c r="AK10" t="s">
        <v>512</v>
      </c>
      <c r="AL10" s="40">
        <v>2</v>
      </c>
      <c r="AM10" s="35">
        <f t="shared" si="15"/>
        <v>9</v>
      </c>
      <c r="AN10" t="s">
        <v>513</v>
      </c>
      <c r="AO10" s="40">
        <v>2</v>
      </c>
      <c r="AP10" s="35">
        <f t="shared" si="12"/>
        <v>9</v>
      </c>
      <c r="AQ10" t="s">
        <v>514</v>
      </c>
      <c r="AR10" s="48">
        <v>1</v>
      </c>
      <c r="AS10" s="35">
        <f t="shared" si="16"/>
        <v>6</v>
      </c>
      <c r="AT10" t="s">
        <v>531</v>
      </c>
      <c r="AU10" s="48">
        <v>1</v>
      </c>
      <c r="AV10" s="35">
        <f t="shared" si="13"/>
        <v>5</v>
      </c>
      <c r="AW10" t="s">
        <v>499</v>
      </c>
      <c r="AX10" s="48">
        <v>1</v>
      </c>
      <c r="AY10" s="35">
        <f t="shared" si="14"/>
        <v>5</v>
      </c>
      <c r="AZ10" t="s">
        <v>485</v>
      </c>
      <c r="BA10" s="22">
        <v>2</v>
      </c>
      <c r="BB10" s="18">
        <f t="shared" si="6"/>
        <v>50</v>
      </c>
      <c r="BC10" t="s">
        <v>486</v>
      </c>
      <c r="BD10" s="22">
        <v>2</v>
      </c>
      <c r="BE10" s="18">
        <f t="shared" si="7"/>
        <v>10</v>
      </c>
      <c r="BF10" t="s">
        <v>487</v>
      </c>
      <c r="BG10" s="22">
        <v>4</v>
      </c>
      <c r="BH10" s="18">
        <f t="shared" si="8"/>
        <v>19</v>
      </c>
      <c r="BI10" s="32" t="s">
        <v>488</v>
      </c>
      <c r="BJ10" s="22">
        <v>8</v>
      </c>
      <c r="BK10" s="18">
        <f t="shared" si="9"/>
        <v>104</v>
      </c>
      <c r="BL10" s="32" t="s">
        <v>489</v>
      </c>
    </row>
    <row r="11" spans="1:64" ht="14" thickBot="1">
      <c r="B11" s="11">
        <v>25</v>
      </c>
      <c r="C11" s="17">
        <f t="shared" si="1"/>
        <v>110</v>
      </c>
      <c r="D11" s="19" t="s">
        <v>445</v>
      </c>
      <c r="E11" s="20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N11" s="3"/>
      <c r="O11" s="3"/>
      <c r="P11" s="3"/>
      <c r="Q11" s="3"/>
      <c r="R11" s="36"/>
      <c r="T11" s="3"/>
      <c r="U11" s="36"/>
      <c r="W11" s="3"/>
      <c r="X11" s="40">
        <v>10</v>
      </c>
      <c r="Y11" s="35">
        <f t="shared" si="4"/>
        <v>36</v>
      </c>
      <c r="Z11" s="31" t="s">
        <v>101</v>
      </c>
      <c r="AA11" s="45" t="s">
        <v>116</v>
      </c>
      <c r="AB11" s="40">
        <v>20</v>
      </c>
      <c r="AC11" s="35">
        <f t="shared" si="5"/>
        <v>56</v>
      </c>
      <c r="AD11" s="31" t="s">
        <v>95</v>
      </c>
      <c r="AE11" s="45" t="s">
        <v>116</v>
      </c>
      <c r="AF11" s="40">
        <v>2</v>
      </c>
      <c r="AG11" s="35">
        <f t="shared" si="10"/>
        <v>11</v>
      </c>
      <c r="AH11" t="s">
        <v>527</v>
      </c>
      <c r="AI11" s="40">
        <v>2</v>
      </c>
      <c r="AJ11" s="35">
        <f t="shared" si="11"/>
        <v>11</v>
      </c>
      <c r="AK11" t="s">
        <v>528</v>
      </c>
      <c r="AL11" s="40">
        <v>2</v>
      </c>
      <c r="AM11" s="35">
        <f t="shared" si="15"/>
        <v>11</v>
      </c>
      <c r="AN11" t="s">
        <v>529</v>
      </c>
      <c r="AO11" s="40">
        <v>2</v>
      </c>
      <c r="AP11" s="35">
        <f t="shared" si="12"/>
        <v>11</v>
      </c>
      <c r="AQ11" t="s">
        <v>530</v>
      </c>
      <c r="AR11" s="48">
        <v>1</v>
      </c>
      <c r="AS11" s="35">
        <f t="shared" si="16"/>
        <v>7</v>
      </c>
      <c r="AT11" t="s">
        <v>542</v>
      </c>
      <c r="AU11" s="40">
        <v>2</v>
      </c>
      <c r="AV11" s="35">
        <f t="shared" si="13"/>
        <v>7</v>
      </c>
      <c r="AW11" t="s">
        <v>452</v>
      </c>
      <c r="AX11" s="48">
        <v>1</v>
      </c>
      <c r="AY11" s="35">
        <f t="shared" si="14"/>
        <v>6</v>
      </c>
      <c r="AZ11" t="s">
        <v>500</v>
      </c>
      <c r="BA11" s="22">
        <v>4</v>
      </c>
      <c r="BB11" s="18">
        <f t="shared" si="6"/>
        <v>54</v>
      </c>
      <c r="BC11" t="s">
        <v>501</v>
      </c>
      <c r="BD11" s="22">
        <v>2</v>
      </c>
      <c r="BE11" s="18">
        <f t="shared" si="7"/>
        <v>12</v>
      </c>
      <c r="BF11" t="s">
        <v>502</v>
      </c>
      <c r="BG11" s="22">
        <v>2</v>
      </c>
      <c r="BH11" s="18">
        <f t="shared" si="8"/>
        <v>21</v>
      </c>
      <c r="BI11" s="32" t="s">
        <v>503</v>
      </c>
      <c r="BJ11" s="22">
        <v>24</v>
      </c>
      <c r="BK11" s="18">
        <f t="shared" si="9"/>
        <v>128</v>
      </c>
      <c r="BL11" s="32" t="s">
        <v>504</v>
      </c>
    </row>
    <row r="12" spans="1:64"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S12" s="36"/>
      <c r="T12" s="3"/>
      <c r="V12" s="36"/>
      <c r="W12" s="3"/>
      <c r="X12" s="40">
        <v>10</v>
      </c>
      <c r="Y12" s="35">
        <f t="shared" si="4"/>
        <v>46</v>
      </c>
      <c r="Z12" s="33" t="s">
        <v>60</v>
      </c>
      <c r="AA12" s="56" t="s">
        <v>116</v>
      </c>
      <c r="AF12" s="40">
        <v>3</v>
      </c>
      <c r="AG12" s="35">
        <f t="shared" si="10"/>
        <v>14</v>
      </c>
      <c r="AH12" t="s">
        <v>552</v>
      </c>
      <c r="AI12" s="40">
        <v>3</v>
      </c>
      <c r="AJ12" s="35">
        <f t="shared" si="11"/>
        <v>14</v>
      </c>
      <c r="AK12" t="s">
        <v>553</v>
      </c>
      <c r="AL12" s="40">
        <v>3</v>
      </c>
      <c r="AM12" s="35">
        <f t="shared" si="15"/>
        <v>14</v>
      </c>
      <c r="AN12" t="s">
        <v>554</v>
      </c>
      <c r="AO12" s="40">
        <v>3</v>
      </c>
      <c r="AP12" s="35">
        <f t="shared" si="12"/>
        <v>14</v>
      </c>
      <c r="AQ12" t="s">
        <v>555</v>
      </c>
      <c r="AR12" s="48">
        <v>1</v>
      </c>
      <c r="AS12" s="35">
        <f t="shared" si="16"/>
        <v>8</v>
      </c>
      <c r="AT12" t="s">
        <v>556</v>
      </c>
      <c r="AU12" s="40">
        <v>2</v>
      </c>
      <c r="AV12" s="35">
        <f t="shared" si="13"/>
        <v>9</v>
      </c>
      <c r="AW12" t="s">
        <v>344</v>
      </c>
      <c r="AX12" s="48">
        <v>1</v>
      </c>
      <c r="AY12" s="35">
        <f t="shared" si="14"/>
        <v>7</v>
      </c>
      <c r="AZ12" t="s">
        <v>516</v>
      </c>
      <c r="BA12" s="22">
        <v>8</v>
      </c>
      <c r="BB12" s="18">
        <f t="shared" si="6"/>
        <v>62</v>
      </c>
      <c r="BC12" t="s">
        <v>517</v>
      </c>
      <c r="BD12" s="22">
        <v>2</v>
      </c>
      <c r="BE12" s="18">
        <f t="shared" si="7"/>
        <v>14</v>
      </c>
      <c r="BF12" t="s">
        <v>518</v>
      </c>
      <c r="BG12" s="22">
        <v>4</v>
      </c>
      <c r="BH12" s="18">
        <f t="shared" si="8"/>
        <v>25</v>
      </c>
      <c r="BI12" s="32" t="s">
        <v>519</v>
      </c>
      <c r="BJ12" s="22">
        <v>16</v>
      </c>
      <c r="BK12" s="18">
        <f t="shared" si="9"/>
        <v>144</v>
      </c>
      <c r="BL12" s="32" t="s">
        <v>520</v>
      </c>
    </row>
    <row r="13" spans="1:64" ht="14" thickBot="1"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X13" s="40">
        <v>10</v>
      </c>
      <c r="Y13" s="35">
        <f t="shared" si="4"/>
        <v>56</v>
      </c>
      <c r="Z13" s="43" t="s">
        <v>62</v>
      </c>
      <c r="AA13" s="56" t="s">
        <v>704</v>
      </c>
      <c r="AF13" s="40">
        <v>3</v>
      </c>
      <c r="AG13" s="35">
        <f t="shared" si="10"/>
        <v>17</v>
      </c>
      <c r="AH13" t="s">
        <v>418</v>
      </c>
      <c r="AI13" s="40">
        <v>3</v>
      </c>
      <c r="AJ13" s="35">
        <f t="shared" si="11"/>
        <v>17</v>
      </c>
      <c r="AK13" t="s">
        <v>419</v>
      </c>
      <c r="AL13" s="40">
        <v>3</v>
      </c>
      <c r="AM13" s="35">
        <f t="shared" si="15"/>
        <v>17</v>
      </c>
      <c r="AN13" t="s">
        <v>420</v>
      </c>
      <c r="AO13" s="40">
        <v>3</v>
      </c>
      <c r="AP13" s="35">
        <f t="shared" si="12"/>
        <v>17</v>
      </c>
      <c r="AQ13" t="s">
        <v>421</v>
      </c>
      <c r="AR13" s="48">
        <v>1</v>
      </c>
      <c r="AS13" s="35">
        <f t="shared" si="16"/>
        <v>9</v>
      </c>
      <c r="AT13" t="s">
        <v>451</v>
      </c>
      <c r="AU13" s="48">
        <v>2</v>
      </c>
      <c r="AV13" s="35">
        <f t="shared" si="13"/>
        <v>11</v>
      </c>
      <c r="AW13" t="s">
        <v>390</v>
      </c>
      <c r="AX13" s="40">
        <v>1</v>
      </c>
      <c r="AY13" s="35">
        <f t="shared" si="14"/>
        <v>8</v>
      </c>
      <c r="AZ13" t="s">
        <v>533</v>
      </c>
      <c r="BA13" s="22">
        <v>6</v>
      </c>
      <c r="BB13" s="18">
        <f t="shared" si="6"/>
        <v>68</v>
      </c>
      <c r="BC13" t="s">
        <v>534</v>
      </c>
      <c r="BD13" s="22">
        <v>2</v>
      </c>
      <c r="BE13" s="18">
        <f t="shared" si="7"/>
        <v>16</v>
      </c>
      <c r="BF13" t="s">
        <v>535</v>
      </c>
      <c r="BG13" s="22">
        <v>2</v>
      </c>
      <c r="BH13" s="18">
        <f t="shared" si="8"/>
        <v>27</v>
      </c>
      <c r="BI13" s="32" t="s">
        <v>536</v>
      </c>
      <c r="BJ13" s="22">
        <v>2</v>
      </c>
      <c r="BK13" s="18">
        <f t="shared" si="9"/>
        <v>146</v>
      </c>
      <c r="BL13" s="32" t="s">
        <v>537</v>
      </c>
    </row>
    <row r="14" spans="1:64" ht="14" thickBot="1">
      <c r="B14" s="53"/>
      <c r="C14" s="53"/>
      <c r="D14" s="53"/>
      <c r="E14" s="53"/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Q14" s="27"/>
      <c r="AF14" s="40">
        <v>3</v>
      </c>
      <c r="AG14" s="35">
        <f t="shared" si="10"/>
        <v>20</v>
      </c>
      <c r="AH14" t="s">
        <v>434</v>
      </c>
      <c r="AI14" s="40">
        <v>3</v>
      </c>
      <c r="AJ14" s="35">
        <f t="shared" si="11"/>
        <v>20</v>
      </c>
      <c r="AK14" t="s">
        <v>435</v>
      </c>
      <c r="AL14" s="40">
        <v>3</v>
      </c>
      <c r="AM14" s="35">
        <f t="shared" si="15"/>
        <v>20</v>
      </c>
      <c r="AN14" t="s">
        <v>436</v>
      </c>
      <c r="AO14" s="40">
        <v>3</v>
      </c>
      <c r="AP14" s="35">
        <f t="shared" si="12"/>
        <v>20</v>
      </c>
      <c r="AQ14" t="s">
        <v>437</v>
      </c>
      <c r="AR14" s="48">
        <v>1</v>
      </c>
      <c r="AS14" s="35">
        <f t="shared" si="16"/>
        <v>10</v>
      </c>
      <c r="AT14" t="s">
        <v>463</v>
      </c>
      <c r="AU14" s="48">
        <v>2</v>
      </c>
      <c r="AV14" s="35">
        <f t="shared" si="13"/>
        <v>13</v>
      </c>
      <c r="AW14" t="s">
        <v>401</v>
      </c>
      <c r="AX14" s="48">
        <v>1</v>
      </c>
      <c r="AY14" s="35">
        <f t="shared" si="14"/>
        <v>9</v>
      </c>
      <c r="AZ14" t="s">
        <v>543</v>
      </c>
      <c r="BA14" s="22">
        <v>2</v>
      </c>
      <c r="BB14" s="18">
        <f t="shared" si="6"/>
        <v>70</v>
      </c>
      <c r="BC14" t="s">
        <v>544</v>
      </c>
      <c r="BD14" s="22">
        <v>2</v>
      </c>
      <c r="BE14" s="18">
        <f t="shared" si="7"/>
        <v>18</v>
      </c>
      <c r="BF14" t="s">
        <v>545</v>
      </c>
      <c r="BG14" s="22">
        <v>2</v>
      </c>
      <c r="BH14" s="18">
        <f t="shared" si="8"/>
        <v>29</v>
      </c>
      <c r="BI14" s="32" t="s">
        <v>546</v>
      </c>
      <c r="BJ14" s="22">
        <v>2</v>
      </c>
      <c r="BK14" s="18">
        <f t="shared" si="9"/>
        <v>148</v>
      </c>
      <c r="BL14" s="32" t="s">
        <v>547</v>
      </c>
    </row>
    <row r="15" spans="1:64">
      <c r="D15" s="1"/>
      <c r="Q15" s="35"/>
      <c r="AF15" s="40">
        <v>3</v>
      </c>
      <c r="AG15" s="35">
        <f t="shared" si="10"/>
        <v>23</v>
      </c>
      <c r="AH15" t="s">
        <v>447</v>
      </c>
      <c r="AI15" s="40">
        <v>3</v>
      </c>
      <c r="AJ15" s="35">
        <f t="shared" si="11"/>
        <v>23</v>
      </c>
      <c r="AK15" t="s">
        <v>448</v>
      </c>
      <c r="AL15" s="40">
        <v>3</v>
      </c>
      <c r="AM15" s="35">
        <f t="shared" si="15"/>
        <v>23</v>
      </c>
      <c r="AN15" t="s">
        <v>449</v>
      </c>
      <c r="AO15" s="40">
        <v>3</v>
      </c>
      <c r="AP15" s="35">
        <f t="shared" si="12"/>
        <v>23</v>
      </c>
      <c r="AQ15" t="s">
        <v>450</v>
      </c>
      <c r="AR15" s="48">
        <v>1</v>
      </c>
      <c r="AS15" s="35">
        <f t="shared" si="16"/>
        <v>11</v>
      </c>
      <c r="AT15" t="s">
        <v>407</v>
      </c>
      <c r="AU15" s="48">
        <v>2</v>
      </c>
      <c r="AV15" s="35">
        <f t="shared" si="13"/>
        <v>15</v>
      </c>
      <c r="AW15" t="s">
        <v>272</v>
      </c>
      <c r="AX15" s="48">
        <v>1</v>
      </c>
      <c r="AY15" s="35">
        <f t="shared" si="14"/>
        <v>10</v>
      </c>
      <c r="AZ15" t="s">
        <v>408</v>
      </c>
      <c r="BA15" s="22">
        <v>8</v>
      </c>
      <c r="BB15" s="18">
        <f t="shared" si="6"/>
        <v>78</v>
      </c>
      <c r="BC15" t="s">
        <v>409</v>
      </c>
      <c r="BD15" s="22">
        <v>2</v>
      </c>
      <c r="BE15" s="18">
        <f t="shared" si="7"/>
        <v>20</v>
      </c>
      <c r="BF15" t="s">
        <v>410</v>
      </c>
      <c r="BG15" s="22">
        <v>2</v>
      </c>
      <c r="BH15" s="18">
        <f t="shared" si="8"/>
        <v>31</v>
      </c>
      <c r="BI15" s="32" t="s">
        <v>411</v>
      </c>
      <c r="BJ15" s="22">
        <v>2</v>
      </c>
      <c r="BK15" s="18">
        <f t="shared" si="9"/>
        <v>150</v>
      </c>
      <c r="BL15" s="32" t="s">
        <v>412</v>
      </c>
    </row>
    <row r="16" spans="1:64">
      <c r="H16" s="6"/>
      <c r="I16" s="6"/>
      <c r="J16" s="6"/>
      <c r="Q16" s="27"/>
      <c r="AF16" s="40">
        <v>3</v>
      </c>
      <c r="AG16" s="35">
        <f t="shared" si="10"/>
        <v>26</v>
      </c>
      <c r="AH16" t="s">
        <v>459</v>
      </c>
      <c r="AI16" s="40">
        <v>3</v>
      </c>
      <c r="AJ16" s="35">
        <f t="shared" si="11"/>
        <v>26</v>
      </c>
      <c r="AK16" t="s">
        <v>460</v>
      </c>
      <c r="AL16" s="40">
        <v>3</v>
      </c>
      <c r="AM16" s="35">
        <f t="shared" si="15"/>
        <v>26</v>
      </c>
      <c r="AN16" t="s">
        <v>461</v>
      </c>
      <c r="AO16" s="40">
        <v>3</v>
      </c>
      <c r="AP16" s="35">
        <f t="shared" si="12"/>
        <v>26</v>
      </c>
      <c r="AQ16" t="s">
        <v>462</v>
      </c>
      <c r="AR16" s="40">
        <v>2</v>
      </c>
      <c r="AS16" s="35">
        <f t="shared" si="16"/>
        <v>13</v>
      </c>
      <c r="AT16" t="s">
        <v>452</v>
      </c>
      <c r="AU16" s="48">
        <v>2</v>
      </c>
      <c r="AV16" s="35">
        <f t="shared" si="13"/>
        <v>17</v>
      </c>
      <c r="AW16" t="s">
        <v>281</v>
      </c>
      <c r="AX16" s="48">
        <v>1</v>
      </c>
      <c r="AY16" s="35">
        <f t="shared" si="14"/>
        <v>11</v>
      </c>
      <c r="AZ16" t="s">
        <v>424</v>
      </c>
      <c r="BA16" s="22">
        <v>2</v>
      </c>
      <c r="BB16" s="18">
        <f t="shared" si="6"/>
        <v>80</v>
      </c>
      <c r="BC16" t="s">
        <v>425</v>
      </c>
      <c r="BD16" s="22">
        <v>3</v>
      </c>
      <c r="BE16" s="18">
        <f t="shared" si="7"/>
        <v>23</v>
      </c>
      <c r="BF16" t="s">
        <v>426</v>
      </c>
      <c r="BG16" s="22">
        <v>2</v>
      </c>
      <c r="BH16" s="18">
        <f t="shared" si="8"/>
        <v>33</v>
      </c>
      <c r="BI16" s="32" t="s">
        <v>427</v>
      </c>
      <c r="BJ16" s="22">
        <v>2</v>
      </c>
      <c r="BK16" s="18">
        <f t="shared" si="9"/>
        <v>152</v>
      </c>
      <c r="BL16" s="32" t="s">
        <v>428</v>
      </c>
    </row>
    <row r="17" spans="1:64">
      <c r="Q17" s="27"/>
      <c r="AF17" s="40">
        <v>5</v>
      </c>
      <c r="AG17" s="35">
        <f t="shared" si="10"/>
        <v>31</v>
      </c>
      <c r="AH17" t="s">
        <v>469</v>
      </c>
      <c r="AI17" s="40">
        <v>5</v>
      </c>
      <c r="AJ17" s="35">
        <f t="shared" si="11"/>
        <v>31</v>
      </c>
      <c r="AK17" t="s">
        <v>470</v>
      </c>
      <c r="AL17" s="40">
        <v>5</v>
      </c>
      <c r="AM17" s="35">
        <f t="shared" si="15"/>
        <v>31</v>
      </c>
      <c r="AN17" t="s">
        <v>471</v>
      </c>
      <c r="AO17" s="40">
        <v>5</v>
      </c>
      <c r="AP17" s="35">
        <f t="shared" si="12"/>
        <v>31</v>
      </c>
      <c r="AQ17" t="s">
        <v>472</v>
      </c>
      <c r="AR17" s="40">
        <v>2</v>
      </c>
      <c r="AS17" s="35">
        <f t="shared" si="16"/>
        <v>15</v>
      </c>
      <c r="AT17" t="s">
        <v>280</v>
      </c>
      <c r="AU17" s="48">
        <v>2</v>
      </c>
      <c r="AV17" s="35">
        <f t="shared" si="13"/>
        <v>19</v>
      </c>
      <c r="AW17" t="s">
        <v>288</v>
      </c>
      <c r="AX17" s="40">
        <v>1</v>
      </c>
      <c r="AY17" s="35">
        <f t="shared" si="14"/>
        <v>12</v>
      </c>
      <c r="AZ17" t="s">
        <v>440</v>
      </c>
      <c r="BA17" s="22">
        <v>2</v>
      </c>
      <c r="BB17" s="18">
        <f t="shared" si="6"/>
        <v>82</v>
      </c>
      <c r="BC17" t="s">
        <v>441</v>
      </c>
      <c r="BD17" s="22">
        <v>4</v>
      </c>
      <c r="BE17" s="18">
        <f t="shared" si="7"/>
        <v>27</v>
      </c>
      <c r="BF17" t="s">
        <v>442</v>
      </c>
      <c r="BG17" s="22">
        <v>4</v>
      </c>
      <c r="BH17" s="18">
        <f t="shared" si="8"/>
        <v>37</v>
      </c>
      <c r="BI17" s="32" t="s">
        <v>443</v>
      </c>
      <c r="BJ17" s="22">
        <v>2</v>
      </c>
      <c r="BK17" s="18">
        <f t="shared" si="9"/>
        <v>154</v>
      </c>
      <c r="BL17" s="32" t="s">
        <v>444</v>
      </c>
    </row>
    <row r="18" spans="1:64" ht="14" thickBot="1">
      <c r="Q18" s="27"/>
      <c r="AF18" s="40">
        <v>5</v>
      </c>
      <c r="AG18" s="35">
        <f t="shared" si="10"/>
        <v>36</v>
      </c>
      <c r="AH18" t="s">
        <v>339</v>
      </c>
      <c r="AI18" s="40">
        <v>5</v>
      </c>
      <c r="AJ18" s="35">
        <f t="shared" si="11"/>
        <v>36</v>
      </c>
      <c r="AK18" t="s">
        <v>340</v>
      </c>
      <c r="AL18" s="40">
        <v>5</v>
      </c>
      <c r="AM18" s="35">
        <f t="shared" si="15"/>
        <v>36</v>
      </c>
      <c r="AN18" t="s">
        <v>341</v>
      </c>
      <c r="AO18" s="40">
        <v>5</v>
      </c>
      <c r="AP18" s="35">
        <f t="shared" si="12"/>
        <v>36</v>
      </c>
      <c r="AQ18" t="s">
        <v>342</v>
      </c>
      <c r="AR18" s="40">
        <v>2</v>
      </c>
      <c r="AS18" s="35">
        <f t="shared" si="16"/>
        <v>17</v>
      </c>
      <c r="AT18" t="s">
        <v>344</v>
      </c>
      <c r="AU18" s="48">
        <v>2</v>
      </c>
      <c r="AV18" s="35">
        <f t="shared" si="13"/>
        <v>21</v>
      </c>
      <c r="AW18" t="s">
        <v>295</v>
      </c>
      <c r="AX18" s="48">
        <v>1</v>
      </c>
      <c r="AY18" s="35">
        <f t="shared" si="14"/>
        <v>13</v>
      </c>
      <c r="AZ18" t="s">
        <v>453</v>
      </c>
      <c r="BA18" s="22">
        <v>2</v>
      </c>
      <c r="BB18" s="18">
        <f t="shared" si="6"/>
        <v>84</v>
      </c>
      <c r="BC18" t="s">
        <v>454</v>
      </c>
      <c r="BD18" s="22">
        <v>5</v>
      </c>
      <c r="BE18" s="18">
        <f t="shared" si="7"/>
        <v>32</v>
      </c>
      <c r="BF18" t="s">
        <v>455</v>
      </c>
      <c r="BG18" s="23">
        <v>2</v>
      </c>
      <c r="BH18" s="20">
        <f t="shared" si="8"/>
        <v>39</v>
      </c>
      <c r="BI18" s="32" t="s">
        <v>456</v>
      </c>
      <c r="BJ18" s="23">
        <v>2</v>
      </c>
      <c r="BK18" s="20">
        <f t="shared" si="9"/>
        <v>156</v>
      </c>
      <c r="BL18" s="32" t="s">
        <v>457</v>
      </c>
    </row>
    <row r="19" spans="1:64">
      <c r="Q19" s="27"/>
      <c r="AF19" s="40">
        <v>5</v>
      </c>
      <c r="AG19" s="35">
        <f t="shared" si="10"/>
        <v>41</v>
      </c>
      <c r="AH19" t="s">
        <v>349</v>
      </c>
      <c r="AI19" s="40">
        <v>5</v>
      </c>
      <c r="AJ19" s="35">
        <f t="shared" si="11"/>
        <v>41</v>
      </c>
      <c r="AK19" t="s">
        <v>350</v>
      </c>
      <c r="AL19" s="40">
        <v>5</v>
      </c>
      <c r="AM19" s="35">
        <f t="shared" si="15"/>
        <v>41</v>
      </c>
      <c r="AN19" t="s">
        <v>351</v>
      </c>
      <c r="AO19" s="40">
        <v>5</v>
      </c>
      <c r="AP19" s="35">
        <f t="shared" si="12"/>
        <v>41</v>
      </c>
      <c r="AQ19" t="s">
        <v>352</v>
      </c>
      <c r="AR19" s="48">
        <v>2</v>
      </c>
      <c r="AS19" s="35">
        <f t="shared" si="16"/>
        <v>19</v>
      </c>
      <c r="AT19" t="s">
        <v>303</v>
      </c>
      <c r="AU19" s="48">
        <v>2</v>
      </c>
      <c r="AV19" s="35">
        <f t="shared" si="13"/>
        <v>23</v>
      </c>
      <c r="AW19" t="s">
        <v>310</v>
      </c>
      <c r="AX19" s="40">
        <v>2</v>
      </c>
      <c r="AY19" s="35">
        <f t="shared" si="14"/>
        <v>15</v>
      </c>
      <c r="AZ19" t="s">
        <v>464</v>
      </c>
      <c r="BA19" s="51">
        <v>2</v>
      </c>
      <c r="BB19" s="18">
        <f t="shared" si="6"/>
        <v>86</v>
      </c>
      <c r="BC19" t="s">
        <v>465</v>
      </c>
      <c r="BD19" s="51">
        <v>5</v>
      </c>
      <c r="BE19" s="18">
        <f t="shared" si="7"/>
        <v>37</v>
      </c>
      <c r="BF19" t="s">
        <v>466</v>
      </c>
    </row>
    <row r="20" spans="1:64">
      <c r="AF20" s="40">
        <v>5</v>
      </c>
      <c r="AG20" s="35">
        <f t="shared" si="10"/>
        <v>46</v>
      </c>
      <c r="AH20" t="s">
        <v>396</v>
      </c>
      <c r="AI20" s="40">
        <v>5</v>
      </c>
      <c r="AJ20" s="35">
        <f t="shared" si="11"/>
        <v>46</v>
      </c>
      <c r="AK20" t="s">
        <v>397</v>
      </c>
      <c r="AL20" s="40">
        <v>5</v>
      </c>
      <c r="AM20" s="35">
        <f t="shared" si="15"/>
        <v>46</v>
      </c>
      <c r="AN20" t="s">
        <v>398</v>
      </c>
      <c r="AO20" s="40">
        <v>5</v>
      </c>
      <c r="AP20" s="35">
        <f t="shared" si="12"/>
        <v>46</v>
      </c>
      <c r="AQ20" t="s">
        <v>399</v>
      </c>
      <c r="AR20" s="48">
        <v>2</v>
      </c>
      <c r="AS20" s="35">
        <f t="shared" si="16"/>
        <v>21</v>
      </c>
      <c r="AT20" t="s">
        <v>363</v>
      </c>
      <c r="AU20" s="48">
        <v>2</v>
      </c>
      <c r="AV20" s="35">
        <f t="shared" si="13"/>
        <v>25</v>
      </c>
      <c r="AW20" t="s">
        <v>317</v>
      </c>
      <c r="AX20" s="48">
        <v>2</v>
      </c>
      <c r="AY20" s="35">
        <f t="shared" si="14"/>
        <v>17</v>
      </c>
      <c r="AZ20" t="s">
        <v>474</v>
      </c>
      <c r="BA20" s="22">
        <v>10</v>
      </c>
      <c r="BB20" s="18">
        <f t="shared" si="6"/>
        <v>96</v>
      </c>
      <c r="BC20" t="s">
        <v>475</v>
      </c>
      <c r="BD20" s="22">
        <v>6</v>
      </c>
      <c r="BE20" s="18">
        <f t="shared" si="7"/>
        <v>43</v>
      </c>
      <c r="BF20" t="s">
        <v>476</v>
      </c>
    </row>
    <row r="21" spans="1:64">
      <c r="L21" s="53"/>
      <c r="M21" s="53"/>
      <c r="N21" s="53"/>
      <c r="AF21" s="40">
        <v>5</v>
      </c>
      <c r="AG21" s="35">
        <f t="shared" si="10"/>
        <v>51</v>
      </c>
      <c r="AH21" t="s">
        <v>268</v>
      </c>
      <c r="AI21" s="40">
        <v>5</v>
      </c>
      <c r="AJ21" s="35">
        <f t="shared" si="11"/>
        <v>51</v>
      </c>
      <c r="AK21" s="32" t="s">
        <v>269</v>
      </c>
      <c r="AL21" s="40">
        <v>5</v>
      </c>
      <c r="AM21" s="35">
        <f t="shared" si="15"/>
        <v>51</v>
      </c>
      <c r="AN21" s="32" t="s">
        <v>270</v>
      </c>
      <c r="AO21" s="40">
        <v>5</v>
      </c>
      <c r="AP21" s="35">
        <f t="shared" si="12"/>
        <v>51</v>
      </c>
      <c r="AQ21" s="32" t="s">
        <v>271</v>
      </c>
      <c r="AR21" s="48">
        <v>2</v>
      </c>
      <c r="AS21" s="35">
        <f t="shared" si="16"/>
        <v>23</v>
      </c>
      <c r="AT21" t="s">
        <v>209</v>
      </c>
      <c r="AU21" s="48">
        <v>2</v>
      </c>
      <c r="AV21" s="35">
        <f t="shared" si="13"/>
        <v>27</v>
      </c>
      <c r="AW21" s="32" t="s">
        <v>63</v>
      </c>
      <c r="AX21" s="48">
        <v>2</v>
      </c>
      <c r="AY21" s="35">
        <f t="shared" si="14"/>
        <v>19</v>
      </c>
      <c r="AZ21" t="s">
        <v>345</v>
      </c>
      <c r="BA21" s="22">
        <v>8</v>
      </c>
      <c r="BB21" s="18">
        <f t="shared" si="6"/>
        <v>104</v>
      </c>
      <c r="BC21" t="s">
        <v>346</v>
      </c>
      <c r="BD21" s="22">
        <v>6</v>
      </c>
      <c r="BE21" s="18">
        <f t="shared" si="7"/>
        <v>49</v>
      </c>
      <c r="BF21" t="s">
        <v>347</v>
      </c>
    </row>
    <row r="22" spans="1:64">
      <c r="AF22" s="40">
        <v>10</v>
      </c>
      <c r="AG22" s="35">
        <f t="shared" si="10"/>
        <v>61</v>
      </c>
      <c r="AH22" t="s">
        <v>278</v>
      </c>
      <c r="AI22" s="40">
        <v>10</v>
      </c>
      <c r="AJ22" s="35">
        <f t="shared" si="11"/>
        <v>61</v>
      </c>
      <c r="AK22" t="s">
        <v>279</v>
      </c>
      <c r="AL22" s="40">
        <v>10</v>
      </c>
      <c r="AM22" s="35">
        <f t="shared" si="15"/>
        <v>61</v>
      </c>
      <c r="AN22" t="s">
        <v>31</v>
      </c>
      <c r="AO22" s="40">
        <v>10</v>
      </c>
      <c r="AP22" s="35">
        <f t="shared" si="12"/>
        <v>61</v>
      </c>
      <c r="AQ22" t="s">
        <v>33</v>
      </c>
      <c r="AR22" s="48">
        <v>2</v>
      </c>
      <c r="AS22" s="35">
        <f t="shared" si="16"/>
        <v>25</v>
      </c>
      <c r="AT22" t="s">
        <v>401</v>
      </c>
      <c r="AU22" s="48">
        <v>2</v>
      </c>
      <c r="AV22" s="35">
        <f t="shared" si="13"/>
        <v>29</v>
      </c>
      <c r="AW22" t="s">
        <v>210</v>
      </c>
      <c r="AX22" s="48">
        <v>2</v>
      </c>
      <c r="AY22" s="35">
        <f t="shared" si="14"/>
        <v>21</v>
      </c>
      <c r="AZ22" t="s">
        <v>354</v>
      </c>
      <c r="BA22" s="22">
        <v>2</v>
      </c>
      <c r="BB22" s="18">
        <f t="shared" si="6"/>
        <v>106</v>
      </c>
      <c r="BC22" t="s">
        <v>355</v>
      </c>
      <c r="BD22" s="22">
        <v>6</v>
      </c>
      <c r="BE22" s="18">
        <f t="shared" si="7"/>
        <v>55</v>
      </c>
      <c r="BF22" t="s">
        <v>356</v>
      </c>
    </row>
    <row r="23" spans="1:64" ht="53.25" customHeight="1">
      <c r="A23" s="53" t="str">
        <f ca="1">CONCATENATE(D1," ",K1,", ",AZ1,", ",IF(W1=0,"",W1&amp;" et "),Q1,", ",AW1,IF(AD1=0,"",", "&amp;AD1)," "&amp;AH1)</f>
        <v>Une femme blanche americaine, avec une oreille arrachée, grasse et de taille moyenne, les cheveux pleins de cendre, en blouse d'urgentite couverte de sang coagulé</v>
      </c>
      <c r="F23" s="53"/>
      <c r="G23" s="53"/>
      <c r="H23" s="53"/>
      <c r="I23" s="53"/>
      <c r="J23" s="53"/>
      <c r="K23" s="53"/>
      <c r="AF23" s="40">
        <v>10</v>
      </c>
      <c r="AG23" s="35">
        <f t="shared" si="10"/>
        <v>71</v>
      </c>
      <c r="AH23" t="s">
        <v>285</v>
      </c>
      <c r="AI23" s="40">
        <v>10</v>
      </c>
      <c r="AJ23" s="35">
        <f t="shared" si="11"/>
        <v>71</v>
      </c>
      <c r="AK23" s="32" t="s">
        <v>286</v>
      </c>
      <c r="AL23" s="40">
        <v>10</v>
      </c>
      <c r="AM23" s="35">
        <f t="shared" si="15"/>
        <v>71</v>
      </c>
      <c r="AN23" t="s">
        <v>32</v>
      </c>
      <c r="AO23" s="40">
        <v>10</v>
      </c>
      <c r="AP23" s="35">
        <f t="shared" si="12"/>
        <v>71</v>
      </c>
      <c r="AQ23" s="32" t="s">
        <v>287</v>
      </c>
      <c r="AR23" s="48">
        <v>2</v>
      </c>
      <c r="AS23" s="35">
        <f t="shared" si="16"/>
        <v>27</v>
      </c>
      <c r="AT23" t="s">
        <v>272</v>
      </c>
      <c r="AU23" s="40">
        <v>3</v>
      </c>
      <c r="AV23" s="35">
        <f t="shared" si="13"/>
        <v>32</v>
      </c>
      <c r="AW23" t="s">
        <v>214</v>
      </c>
      <c r="AX23" s="48">
        <v>2</v>
      </c>
      <c r="AY23" s="35">
        <f t="shared" si="14"/>
        <v>23</v>
      </c>
      <c r="AZ23" t="s">
        <v>364</v>
      </c>
      <c r="BA23" s="22">
        <v>2</v>
      </c>
      <c r="BB23" s="18">
        <f t="shared" si="6"/>
        <v>108</v>
      </c>
      <c r="BC23" t="s">
        <v>365</v>
      </c>
      <c r="BD23" s="22">
        <v>6</v>
      </c>
      <c r="BE23" s="18">
        <f t="shared" si="7"/>
        <v>61</v>
      </c>
      <c r="BF23" t="s">
        <v>366</v>
      </c>
    </row>
    <row r="24" spans="1:64">
      <c r="AF24" s="40">
        <v>10</v>
      </c>
      <c r="AG24" s="35">
        <f t="shared" si="10"/>
        <v>81</v>
      </c>
      <c r="AH24" t="s">
        <v>294</v>
      </c>
      <c r="AI24" s="40">
        <v>10</v>
      </c>
      <c r="AJ24" s="35">
        <f t="shared" si="11"/>
        <v>81</v>
      </c>
      <c r="AK24" t="s">
        <v>294</v>
      </c>
      <c r="AL24" s="40">
        <v>10</v>
      </c>
      <c r="AM24" s="35">
        <f t="shared" si="15"/>
        <v>81</v>
      </c>
      <c r="AN24" t="s">
        <v>294</v>
      </c>
      <c r="AO24" s="40">
        <v>10</v>
      </c>
      <c r="AP24" s="35">
        <f t="shared" si="12"/>
        <v>81</v>
      </c>
      <c r="AQ24" t="s">
        <v>294</v>
      </c>
      <c r="AR24" s="48">
        <v>2</v>
      </c>
      <c r="AS24" s="35">
        <f t="shared" si="16"/>
        <v>29</v>
      </c>
      <c r="AT24" t="s">
        <v>281</v>
      </c>
      <c r="AU24" s="40">
        <v>3</v>
      </c>
      <c r="AV24" s="35">
        <f t="shared" si="13"/>
        <v>35</v>
      </c>
      <c r="AW24" t="s">
        <v>217</v>
      </c>
      <c r="AX24" s="48">
        <v>2</v>
      </c>
      <c r="AY24" s="35">
        <f t="shared" si="14"/>
        <v>25</v>
      </c>
      <c r="AZ24" t="s">
        <v>373</v>
      </c>
      <c r="BA24" s="51">
        <v>2</v>
      </c>
      <c r="BB24" s="18">
        <f t="shared" si="6"/>
        <v>110</v>
      </c>
      <c r="BC24" t="s">
        <v>374</v>
      </c>
      <c r="BD24" s="51">
        <v>8</v>
      </c>
      <c r="BE24" s="18">
        <f t="shared" si="7"/>
        <v>69</v>
      </c>
      <c r="BF24" t="s">
        <v>375</v>
      </c>
    </row>
    <row r="25" spans="1:64">
      <c r="AF25" s="40">
        <v>10</v>
      </c>
      <c r="AG25" s="35">
        <f t="shared" si="10"/>
        <v>91</v>
      </c>
      <c r="AH25" t="s">
        <v>299</v>
      </c>
      <c r="AI25" s="40">
        <v>10</v>
      </c>
      <c r="AJ25" s="35">
        <f t="shared" si="11"/>
        <v>91</v>
      </c>
      <c r="AK25" t="s">
        <v>300</v>
      </c>
      <c r="AL25" s="40">
        <v>10</v>
      </c>
      <c r="AM25" s="35">
        <f t="shared" si="15"/>
        <v>91</v>
      </c>
      <c r="AN25" t="s">
        <v>301</v>
      </c>
      <c r="AO25" s="40">
        <v>10</v>
      </c>
      <c r="AP25" s="35">
        <f t="shared" si="12"/>
        <v>91</v>
      </c>
      <c r="AQ25" t="s">
        <v>302</v>
      </c>
      <c r="AR25" s="48">
        <v>2</v>
      </c>
      <c r="AS25" s="35">
        <f t="shared" si="16"/>
        <v>31</v>
      </c>
      <c r="AT25" t="s">
        <v>310</v>
      </c>
      <c r="AU25" s="40">
        <v>3</v>
      </c>
      <c r="AV25" s="35">
        <f t="shared" si="13"/>
        <v>38</v>
      </c>
      <c r="AW25" t="s">
        <v>221</v>
      </c>
      <c r="AX25" s="48">
        <v>2</v>
      </c>
      <c r="AY25" s="35">
        <f t="shared" si="14"/>
        <v>27</v>
      </c>
      <c r="AZ25" t="s">
        <v>382</v>
      </c>
      <c r="BA25" s="22">
        <v>2</v>
      </c>
      <c r="BB25" s="18">
        <f t="shared" si="6"/>
        <v>112</v>
      </c>
      <c r="BC25" t="s">
        <v>383</v>
      </c>
      <c r="BD25" s="22">
        <v>8</v>
      </c>
      <c r="BE25" s="18">
        <f t="shared" si="7"/>
        <v>77</v>
      </c>
      <c r="BF25" t="s">
        <v>384</v>
      </c>
    </row>
    <row r="26" spans="1:64" ht="14" thickBot="1">
      <c r="AF26" s="40">
        <v>10</v>
      </c>
      <c r="AG26" s="35">
        <f t="shared" si="10"/>
        <v>101</v>
      </c>
      <c r="AH26" t="s">
        <v>312</v>
      </c>
      <c r="AI26" s="40">
        <v>10</v>
      </c>
      <c r="AJ26" s="35">
        <f t="shared" si="11"/>
        <v>101</v>
      </c>
      <c r="AK26" t="s">
        <v>313</v>
      </c>
      <c r="AL26" s="40">
        <v>10</v>
      </c>
      <c r="AM26" s="35">
        <f t="shared" si="15"/>
        <v>101</v>
      </c>
      <c r="AN26" t="s">
        <v>314</v>
      </c>
      <c r="AO26" s="40">
        <v>10</v>
      </c>
      <c r="AP26" s="35">
        <f t="shared" si="12"/>
        <v>101</v>
      </c>
      <c r="AQ26" t="s">
        <v>315</v>
      </c>
      <c r="AR26" s="48">
        <v>2</v>
      </c>
      <c r="AS26" s="35">
        <f t="shared" si="16"/>
        <v>33</v>
      </c>
      <c r="AT26" t="s">
        <v>317</v>
      </c>
      <c r="AU26" s="48">
        <v>3</v>
      </c>
      <c r="AV26" s="35">
        <f t="shared" si="13"/>
        <v>41</v>
      </c>
      <c r="AW26" t="s">
        <v>225</v>
      </c>
      <c r="AX26" s="48">
        <v>2</v>
      </c>
      <c r="AY26" s="35">
        <f t="shared" si="14"/>
        <v>29</v>
      </c>
      <c r="AZ26" t="s">
        <v>391</v>
      </c>
      <c r="BA26" s="23">
        <v>2</v>
      </c>
      <c r="BB26" s="20">
        <f t="shared" si="6"/>
        <v>114</v>
      </c>
      <c r="BC26" t="s">
        <v>392</v>
      </c>
      <c r="BD26" s="22">
        <v>8</v>
      </c>
      <c r="BE26" s="18">
        <f t="shared" si="7"/>
        <v>85</v>
      </c>
      <c r="BF26" t="s">
        <v>393</v>
      </c>
    </row>
    <row r="27" spans="1:64">
      <c r="AF27" s="48">
        <v>10</v>
      </c>
      <c r="AG27" s="35">
        <f t="shared" si="10"/>
        <v>111</v>
      </c>
      <c r="AH27" s="32" t="s">
        <v>321</v>
      </c>
      <c r="AI27" s="48">
        <v>10</v>
      </c>
      <c r="AJ27" s="35">
        <f t="shared" si="11"/>
        <v>111</v>
      </c>
      <c r="AK27" s="32" t="s">
        <v>321</v>
      </c>
      <c r="AL27" s="48">
        <v>10</v>
      </c>
      <c r="AM27" s="35">
        <f t="shared" si="15"/>
        <v>111</v>
      </c>
      <c r="AN27" s="32" t="s">
        <v>321</v>
      </c>
      <c r="AO27" s="48">
        <v>10</v>
      </c>
      <c r="AP27" s="35">
        <f t="shared" si="12"/>
        <v>111</v>
      </c>
      <c r="AQ27" s="32" t="s">
        <v>321</v>
      </c>
      <c r="AR27" s="48">
        <v>2</v>
      </c>
      <c r="AS27" s="35">
        <f t="shared" si="16"/>
        <v>35</v>
      </c>
      <c r="AT27" t="s">
        <v>236</v>
      </c>
      <c r="AU27" s="48">
        <v>3</v>
      </c>
      <c r="AV27" s="35">
        <f t="shared" si="13"/>
        <v>44</v>
      </c>
      <c r="AW27" t="s">
        <v>237</v>
      </c>
      <c r="AX27" s="40">
        <v>2</v>
      </c>
      <c r="AY27" s="35">
        <f t="shared" si="14"/>
        <v>31</v>
      </c>
      <c r="AZ27" t="s">
        <v>402</v>
      </c>
      <c r="BD27" s="22">
        <v>10</v>
      </c>
      <c r="BE27" s="18">
        <f t="shared" si="7"/>
        <v>95</v>
      </c>
      <c r="BF27" t="s">
        <v>403</v>
      </c>
    </row>
    <row r="28" spans="1:64">
      <c r="AF28" s="40">
        <v>15</v>
      </c>
      <c r="AG28" s="35">
        <f t="shared" si="10"/>
        <v>126</v>
      </c>
      <c r="AH28" t="s">
        <v>326</v>
      </c>
      <c r="AI28" s="40">
        <v>15</v>
      </c>
      <c r="AJ28" s="35">
        <f t="shared" si="11"/>
        <v>126</v>
      </c>
      <c r="AK28" s="32" t="s">
        <v>327</v>
      </c>
      <c r="AL28" s="40">
        <v>15</v>
      </c>
      <c r="AM28" s="35">
        <f t="shared" si="15"/>
        <v>126</v>
      </c>
      <c r="AN28" s="32" t="s">
        <v>328</v>
      </c>
      <c r="AO28" s="40">
        <v>15</v>
      </c>
      <c r="AP28" s="35">
        <f t="shared" si="12"/>
        <v>126</v>
      </c>
      <c r="AQ28" s="32" t="s">
        <v>329</v>
      </c>
      <c r="AR28" s="48">
        <v>2</v>
      </c>
      <c r="AS28" s="35">
        <f t="shared" si="16"/>
        <v>37</v>
      </c>
      <c r="AT28" s="32" t="s">
        <v>64</v>
      </c>
      <c r="AU28" s="48">
        <v>2</v>
      </c>
      <c r="AV28" s="35">
        <f t="shared" si="13"/>
        <v>46</v>
      </c>
      <c r="AW28" s="32" t="s">
        <v>64</v>
      </c>
      <c r="AX28" s="40">
        <v>2</v>
      </c>
      <c r="AY28" s="35">
        <f t="shared" si="14"/>
        <v>33</v>
      </c>
      <c r="AZ28" t="s">
        <v>273</v>
      </c>
      <c r="BD28" s="22">
        <v>10</v>
      </c>
      <c r="BE28" s="18">
        <f t="shared" si="7"/>
        <v>105</v>
      </c>
      <c r="BF28" t="s">
        <v>274</v>
      </c>
    </row>
    <row r="29" spans="1:64" ht="15">
      <c r="H29" s="12"/>
      <c r="I29" s="12"/>
      <c r="J29" s="12"/>
      <c r="AF29" s="40">
        <v>15</v>
      </c>
      <c r="AG29" s="35">
        <f t="shared" si="10"/>
        <v>141</v>
      </c>
      <c r="AH29" t="s">
        <v>334</v>
      </c>
      <c r="AI29" s="40">
        <v>15</v>
      </c>
      <c r="AJ29" s="35">
        <f t="shared" si="11"/>
        <v>141</v>
      </c>
      <c r="AK29" s="32" t="s">
        <v>335</v>
      </c>
      <c r="AL29" s="40">
        <v>15</v>
      </c>
      <c r="AM29" s="35">
        <f t="shared" si="15"/>
        <v>141</v>
      </c>
      <c r="AN29" s="32" t="s">
        <v>336</v>
      </c>
      <c r="AO29" s="40">
        <v>15</v>
      </c>
      <c r="AP29" s="35">
        <f t="shared" si="12"/>
        <v>141</v>
      </c>
      <c r="AQ29" s="32" t="s">
        <v>337</v>
      </c>
      <c r="AR29" s="40">
        <v>3</v>
      </c>
      <c r="AS29" s="35">
        <f t="shared" si="16"/>
        <v>40</v>
      </c>
      <c r="AT29" t="s">
        <v>214</v>
      </c>
      <c r="AU29" s="48">
        <v>3</v>
      </c>
      <c r="AV29" s="35">
        <f t="shared" si="13"/>
        <v>49</v>
      </c>
      <c r="AW29" t="s">
        <v>241</v>
      </c>
      <c r="AX29" s="48">
        <v>2</v>
      </c>
      <c r="AY29" s="35">
        <f t="shared" si="14"/>
        <v>35</v>
      </c>
      <c r="AZ29" t="s">
        <v>282</v>
      </c>
      <c r="BD29" s="22">
        <v>10</v>
      </c>
      <c r="BE29" s="18">
        <f t="shared" si="7"/>
        <v>115</v>
      </c>
      <c r="BF29" t="s">
        <v>283</v>
      </c>
    </row>
    <row r="30" spans="1:64" ht="14" thickBot="1">
      <c r="AR30" s="40">
        <v>3</v>
      </c>
      <c r="AS30" s="35">
        <f t="shared" si="16"/>
        <v>43</v>
      </c>
      <c r="AT30" t="s">
        <v>248</v>
      </c>
      <c r="AU30" s="48">
        <v>3</v>
      </c>
      <c r="AV30" s="35">
        <f t="shared" si="13"/>
        <v>52</v>
      </c>
      <c r="AW30" t="s">
        <v>249</v>
      </c>
      <c r="AX30" s="48">
        <v>2</v>
      </c>
      <c r="AY30" s="35">
        <f t="shared" si="14"/>
        <v>37</v>
      </c>
      <c r="AZ30" t="s">
        <v>289</v>
      </c>
      <c r="BD30" s="23">
        <v>10</v>
      </c>
      <c r="BE30" s="20">
        <f t="shared" si="7"/>
        <v>125</v>
      </c>
      <c r="BF30" t="s">
        <v>290</v>
      </c>
    </row>
    <row r="31" spans="1:64">
      <c r="AR31" s="40">
        <v>3</v>
      </c>
      <c r="AS31" s="35">
        <f t="shared" si="16"/>
        <v>46</v>
      </c>
      <c r="AT31" t="s">
        <v>252</v>
      </c>
      <c r="AU31" s="48">
        <v>3</v>
      </c>
      <c r="AV31" s="35">
        <f t="shared" si="13"/>
        <v>55</v>
      </c>
      <c r="AW31" t="s">
        <v>253</v>
      </c>
      <c r="AX31" s="48">
        <v>2</v>
      </c>
      <c r="AY31" s="35">
        <f t="shared" si="14"/>
        <v>39</v>
      </c>
      <c r="AZ31" t="s">
        <v>296</v>
      </c>
    </row>
    <row r="32" spans="1:64">
      <c r="AR32" s="40">
        <v>3</v>
      </c>
      <c r="AS32" s="35">
        <f t="shared" si="16"/>
        <v>49</v>
      </c>
      <c r="AT32" t="s">
        <v>221</v>
      </c>
      <c r="AU32" s="48">
        <v>3</v>
      </c>
      <c r="AV32" s="35">
        <f t="shared" si="13"/>
        <v>58</v>
      </c>
      <c r="AW32" t="s">
        <v>260</v>
      </c>
      <c r="AX32" s="48">
        <v>2</v>
      </c>
      <c r="AY32" s="35">
        <f t="shared" si="14"/>
        <v>41</v>
      </c>
      <c r="AZ32" t="s">
        <v>305</v>
      </c>
    </row>
    <row r="33" spans="44:52">
      <c r="AR33" s="48">
        <v>3</v>
      </c>
      <c r="AS33" s="35">
        <f t="shared" si="16"/>
        <v>52</v>
      </c>
      <c r="AT33" t="s">
        <v>259</v>
      </c>
      <c r="AU33" s="40">
        <v>3</v>
      </c>
      <c r="AV33" s="35">
        <f t="shared" si="13"/>
        <v>61</v>
      </c>
      <c r="AW33" t="s">
        <v>146</v>
      </c>
      <c r="AX33" s="48">
        <v>2</v>
      </c>
      <c r="AY33" s="35">
        <f t="shared" si="14"/>
        <v>43</v>
      </c>
      <c r="AZ33" t="s">
        <v>311</v>
      </c>
    </row>
    <row r="34" spans="44:52">
      <c r="AR34" s="48">
        <v>3</v>
      </c>
      <c r="AS34" s="35">
        <f t="shared" si="16"/>
        <v>55</v>
      </c>
      <c r="AT34" t="s">
        <v>154</v>
      </c>
      <c r="AU34" s="40">
        <v>3</v>
      </c>
      <c r="AV34" s="35">
        <f t="shared" si="13"/>
        <v>64</v>
      </c>
      <c r="AW34" t="s">
        <v>151</v>
      </c>
      <c r="AX34" s="48">
        <v>2</v>
      </c>
      <c r="AY34" s="35">
        <f t="shared" si="14"/>
        <v>45</v>
      </c>
      <c r="AZ34" t="s">
        <v>318</v>
      </c>
    </row>
    <row r="35" spans="44:52">
      <c r="AR35" s="48">
        <v>3</v>
      </c>
      <c r="AS35" s="35">
        <f t="shared" si="16"/>
        <v>58</v>
      </c>
      <c r="AT35" t="s">
        <v>163</v>
      </c>
      <c r="AU35" s="40">
        <v>3</v>
      </c>
      <c r="AV35" s="35">
        <f t="shared" si="13"/>
        <v>67</v>
      </c>
      <c r="AW35" t="s">
        <v>155</v>
      </c>
      <c r="AX35" s="48">
        <v>2</v>
      </c>
      <c r="AY35" s="35">
        <f t="shared" si="14"/>
        <v>47</v>
      </c>
      <c r="AZ35" t="s">
        <v>323</v>
      </c>
    </row>
    <row r="36" spans="44:52">
      <c r="AR36" s="48">
        <v>3</v>
      </c>
      <c r="AS36" s="35">
        <f t="shared" si="16"/>
        <v>61</v>
      </c>
      <c r="AT36" t="s">
        <v>237</v>
      </c>
      <c r="AU36" s="40">
        <v>3</v>
      </c>
      <c r="AV36" s="35">
        <f t="shared" si="13"/>
        <v>70</v>
      </c>
      <c r="AW36" t="s">
        <v>159</v>
      </c>
      <c r="AX36" s="48">
        <v>2</v>
      </c>
      <c r="AY36" s="35">
        <f t="shared" si="14"/>
        <v>49</v>
      </c>
      <c r="AZ36" t="s">
        <v>331</v>
      </c>
    </row>
    <row r="37" spans="44:52">
      <c r="AR37" s="48">
        <v>3</v>
      </c>
      <c r="AS37" s="35">
        <f t="shared" si="16"/>
        <v>64</v>
      </c>
      <c r="AT37" t="s">
        <v>184</v>
      </c>
      <c r="AU37" s="40">
        <v>3</v>
      </c>
      <c r="AV37" s="35">
        <f t="shared" si="13"/>
        <v>73</v>
      </c>
      <c r="AW37" t="s">
        <v>164</v>
      </c>
      <c r="AX37" s="48">
        <v>2</v>
      </c>
      <c r="AY37" s="35">
        <f t="shared" si="14"/>
        <v>51</v>
      </c>
      <c r="AZ37" t="s">
        <v>206</v>
      </c>
    </row>
    <row r="38" spans="44:52">
      <c r="AR38" s="48">
        <v>3</v>
      </c>
      <c r="AS38" s="35">
        <f t="shared" si="16"/>
        <v>67</v>
      </c>
      <c r="AT38" t="s">
        <v>187</v>
      </c>
      <c r="AU38" s="40">
        <v>4</v>
      </c>
      <c r="AV38" s="35">
        <f t="shared" si="13"/>
        <v>77</v>
      </c>
      <c r="AW38" t="s">
        <v>168</v>
      </c>
      <c r="AX38" s="48">
        <v>2</v>
      </c>
      <c r="AY38" s="35">
        <f t="shared" si="14"/>
        <v>53</v>
      </c>
      <c r="AZ38" t="s">
        <v>211</v>
      </c>
    </row>
    <row r="39" spans="44:52">
      <c r="AR39" s="48">
        <v>3</v>
      </c>
      <c r="AS39" s="35">
        <f t="shared" si="16"/>
        <v>70</v>
      </c>
      <c r="AT39" t="s">
        <v>191</v>
      </c>
      <c r="AU39" s="40">
        <v>4</v>
      </c>
      <c r="AV39" s="35">
        <f t="shared" si="13"/>
        <v>81</v>
      </c>
      <c r="AW39" t="s">
        <v>176</v>
      </c>
      <c r="AX39" s="48">
        <v>2</v>
      </c>
      <c r="AY39" s="35">
        <f t="shared" si="14"/>
        <v>55</v>
      </c>
      <c r="AZ39" t="s">
        <v>215</v>
      </c>
    </row>
    <row r="40" spans="44:52">
      <c r="AR40" s="40">
        <v>3</v>
      </c>
      <c r="AS40" s="35">
        <f t="shared" si="16"/>
        <v>73</v>
      </c>
      <c r="AT40" t="s">
        <v>260</v>
      </c>
      <c r="AU40" s="48">
        <v>4</v>
      </c>
      <c r="AV40" s="35">
        <f t="shared" si="13"/>
        <v>85</v>
      </c>
      <c r="AW40" t="s">
        <v>180</v>
      </c>
      <c r="AX40" s="48">
        <v>2</v>
      </c>
      <c r="AY40" s="35">
        <f t="shared" si="14"/>
        <v>57</v>
      </c>
      <c r="AZ40" t="s">
        <v>218</v>
      </c>
    </row>
    <row r="41" spans="44:52">
      <c r="AR41" s="40">
        <v>3</v>
      </c>
      <c r="AS41" s="35">
        <f t="shared" si="16"/>
        <v>76</v>
      </c>
      <c r="AT41" t="s">
        <v>146</v>
      </c>
      <c r="AU41" s="48">
        <v>4</v>
      </c>
      <c r="AV41" s="35">
        <f t="shared" si="13"/>
        <v>89</v>
      </c>
      <c r="AW41" t="s">
        <v>188</v>
      </c>
      <c r="AX41" s="48">
        <v>2</v>
      </c>
      <c r="AY41" s="35">
        <f t="shared" si="14"/>
        <v>59</v>
      </c>
      <c r="AZ41" t="s">
        <v>222</v>
      </c>
    </row>
    <row r="42" spans="44:52">
      <c r="AR42" s="40">
        <v>3</v>
      </c>
      <c r="AS42" s="35">
        <f t="shared" si="16"/>
        <v>79</v>
      </c>
      <c r="AT42" t="s">
        <v>151</v>
      </c>
      <c r="AU42" s="48">
        <v>4</v>
      </c>
      <c r="AV42" s="35">
        <f t="shared" si="13"/>
        <v>93</v>
      </c>
      <c r="AW42" s="32" t="s">
        <v>245</v>
      </c>
      <c r="AX42" s="48">
        <v>2</v>
      </c>
      <c r="AY42" s="35">
        <f t="shared" si="14"/>
        <v>61</v>
      </c>
      <c r="AZ42" t="s">
        <v>226</v>
      </c>
    </row>
    <row r="43" spans="44:52">
      <c r="AR43" s="40">
        <v>3</v>
      </c>
      <c r="AS43" s="35">
        <f t="shared" si="16"/>
        <v>82</v>
      </c>
      <c r="AT43" t="s">
        <v>155</v>
      </c>
      <c r="AU43" s="48">
        <v>4</v>
      </c>
      <c r="AV43" s="35">
        <f t="shared" si="13"/>
        <v>97</v>
      </c>
      <c r="AW43" t="s">
        <v>192</v>
      </c>
      <c r="AX43" s="40">
        <v>2</v>
      </c>
      <c r="AY43" s="35">
        <f t="shared" si="14"/>
        <v>63</v>
      </c>
      <c r="AZ43" t="s">
        <v>230</v>
      </c>
    </row>
    <row r="44" spans="44:52">
      <c r="AR44" s="40">
        <v>3</v>
      </c>
      <c r="AS44" s="35">
        <f t="shared" si="16"/>
        <v>85</v>
      </c>
      <c r="AT44" t="s">
        <v>159</v>
      </c>
      <c r="AU44" s="48">
        <v>4</v>
      </c>
      <c r="AV44" s="35">
        <f t="shared" si="13"/>
        <v>101</v>
      </c>
      <c r="AW44" t="s">
        <v>194</v>
      </c>
      <c r="AX44" s="40">
        <v>2</v>
      </c>
      <c r="AY44" s="35">
        <f t="shared" si="14"/>
        <v>65</v>
      </c>
      <c r="AZ44" t="s">
        <v>233</v>
      </c>
    </row>
    <row r="45" spans="44:52">
      <c r="AR45" s="40">
        <v>3</v>
      </c>
      <c r="AS45" s="35">
        <f t="shared" si="16"/>
        <v>88</v>
      </c>
      <c r="AT45" t="s">
        <v>164</v>
      </c>
      <c r="AU45" s="40">
        <v>5</v>
      </c>
      <c r="AV45" s="35">
        <f t="shared" si="13"/>
        <v>106</v>
      </c>
      <c r="AW45" t="s">
        <v>201</v>
      </c>
      <c r="AX45" s="40">
        <v>2</v>
      </c>
      <c r="AY45" s="35">
        <f t="shared" si="14"/>
        <v>67</v>
      </c>
      <c r="AZ45" t="s">
        <v>238</v>
      </c>
    </row>
    <row r="46" spans="44:52">
      <c r="AR46" s="40">
        <v>4</v>
      </c>
      <c r="AS46" s="35">
        <f t="shared" si="16"/>
        <v>92</v>
      </c>
      <c r="AT46" t="s">
        <v>168</v>
      </c>
      <c r="AU46" s="40">
        <v>5</v>
      </c>
      <c r="AV46" s="35">
        <f t="shared" si="13"/>
        <v>111</v>
      </c>
      <c r="AW46" t="s">
        <v>204</v>
      </c>
      <c r="AX46" s="48">
        <v>2</v>
      </c>
      <c r="AY46" s="35">
        <f t="shared" si="14"/>
        <v>69</v>
      </c>
      <c r="AZ46" t="s">
        <v>242</v>
      </c>
    </row>
    <row r="47" spans="44:52">
      <c r="AR47" s="40">
        <v>4</v>
      </c>
      <c r="AS47" s="35">
        <f t="shared" si="16"/>
        <v>96</v>
      </c>
      <c r="AT47" t="s">
        <v>176</v>
      </c>
      <c r="AU47" s="40">
        <v>5</v>
      </c>
      <c r="AV47" s="35">
        <f t="shared" si="13"/>
        <v>116</v>
      </c>
      <c r="AW47" t="s">
        <v>78</v>
      </c>
      <c r="AX47" s="48">
        <v>2</v>
      </c>
      <c r="AY47" s="35">
        <f t="shared" si="14"/>
        <v>71</v>
      </c>
      <c r="AZ47" t="s">
        <v>246</v>
      </c>
    </row>
    <row r="48" spans="44:52">
      <c r="AR48" s="48">
        <v>4</v>
      </c>
      <c r="AS48" s="35">
        <f t="shared" si="16"/>
        <v>100</v>
      </c>
      <c r="AT48" s="32" t="s">
        <v>245</v>
      </c>
      <c r="AU48" s="40">
        <v>5</v>
      </c>
      <c r="AV48" s="35">
        <f t="shared" si="13"/>
        <v>121</v>
      </c>
      <c r="AW48" t="s">
        <v>82</v>
      </c>
      <c r="AX48" s="48">
        <v>2</v>
      </c>
      <c r="AY48" s="35">
        <f t="shared" si="14"/>
        <v>73</v>
      </c>
      <c r="AZ48" t="s">
        <v>250</v>
      </c>
    </row>
    <row r="49" spans="44:52">
      <c r="AR49" s="40">
        <v>4</v>
      </c>
      <c r="AS49" s="35">
        <f t="shared" si="16"/>
        <v>104</v>
      </c>
      <c r="AT49" t="s">
        <v>582</v>
      </c>
      <c r="AU49" s="40">
        <v>5</v>
      </c>
      <c r="AV49" s="35">
        <f t="shared" si="13"/>
        <v>126</v>
      </c>
      <c r="AW49" t="s">
        <v>86</v>
      </c>
      <c r="AX49" s="40">
        <v>2</v>
      </c>
      <c r="AY49" s="35">
        <f t="shared" si="14"/>
        <v>75</v>
      </c>
      <c r="AZ49" t="s">
        <v>254</v>
      </c>
    </row>
    <row r="50" spans="44:52">
      <c r="AR50" s="48">
        <v>4</v>
      </c>
      <c r="AS50" s="35">
        <f t="shared" si="16"/>
        <v>108</v>
      </c>
      <c r="AT50" t="s">
        <v>188</v>
      </c>
      <c r="AU50" s="40">
        <v>5</v>
      </c>
      <c r="AV50" s="35">
        <f t="shared" si="13"/>
        <v>131</v>
      </c>
      <c r="AW50" t="s">
        <v>90</v>
      </c>
      <c r="AX50" s="40">
        <v>2</v>
      </c>
      <c r="AY50" s="35">
        <f t="shared" si="14"/>
        <v>77</v>
      </c>
      <c r="AZ50" t="s">
        <v>257</v>
      </c>
    </row>
    <row r="51" spans="44:52">
      <c r="AR51" s="48">
        <v>4</v>
      </c>
      <c r="AS51" s="35">
        <f t="shared" si="16"/>
        <v>112</v>
      </c>
      <c r="AT51" t="s">
        <v>106</v>
      </c>
      <c r="AU51" s="40">
        <v>5</v>
      </c>
      <c r="AV51" s="35">
        <f t="shared" si="13"/>
        <v>136</v>
      </c>
      <c r="AW51" t="s">
        <v>93</v>
      </c>
      <c r="AX51" s="40">
        <v>2</v>
      </c>
      <c r="AY51" s="35">
        <f t="shared" si="14"/>
        <v>79</v>
      </c>
      <c r="AZ51" t="s">
        <v>261</v>
      </c>
    </row>
    <row r="52" spans="44:52">
      <c r="AR52" s="48">
        <v>4</v>
      </c>
      <c r="AS52" s="35">
        <f t="shared" si="16"/>
        <v>116</v>
      </c>
      <c r="AT52" t="s">
        <v>194</v>
      </c>
      <c r="AU52" s="40">
        <v>5</v>
      </c>
      <c r="AV52" s="35">
        <f t="shared" si="13"/>
        <v>141</v>
      </c>
      <c r="AW52" t="s">
        <v>96</v>
      </c>
      <c r="AX52" s="40">
        <v>2</v>
      </c>
      <c r="AY52" s="35">
        <f t="shared" si="14"/>
        <v>81</v>
      </c>
      <c r="AZ52" t="s">
        <v>265</v>
      </c>
    </row>
    <row r="53" spans="44:52">
      <c r="AR53" s="48">
        <v>4</v>
      </c>
      <c r="AS53" s="35">
        <f t="shared" si="16"/>
        <v>120</v>
      </c>
      <c r="AT53" t="s">
        <v>198</v>
      </c>
      <c r="AU53" s="40">
        <v>5</v>
      </c>
      <c r="AV53" s="35">
        <f t="shared" si="13"/>
        <v>146</v>
      </c>
      <c r="AW53" t="s">
        <v>99</v>
      </c>
      <c r="AX53" s="40">
        <v>2</v>
      </c>
      <c r="AY53" s="35">
        <f t="shared" si="14"/>
        <v>83</v>
      </c>
      <c r="AZ53" t="s">
        <v>144</v>
      </c>
    </row>
    <row r="54" spans="44:52">
      <c r="AR54" s="40">
        <v>5</v>
      </c>
      <c r="AS54" s="35">
        <f t="shared" si="16"/>
        <v>125</v>
      </c>
      <c r="AT54" t="s">
        <v>117</v>
      </c>
      <c r="AU54" s="48">
        <v>5</v>
      </c>
      <c r="AV54" s="35">
        <f t="shared" si="13"/>
        <v>151</v>
      </c>
      <c r="AW54" t="s">
        <v>103</v>
      </c>
      <c r="AX54" s="48">
        <v>2</v>
      </c>
      <c r="AY54" s="35">
        <f t="shared" si="14"/>
        <v>85</v>
      </c>
      <c r="AZ54" t="s">
        <v>147</v>
      </c>
    </row>
    <row r="55" spans="44:52">
      <c r="AR55" s="40">
        <v>5</v>
      </c>
      <c r="AS55" s="35">
        <f t="shared" si="16"/>
        <v>130</v>
      </c>
      <c r="AT55" t="s">
        <v>201</v>
      </c>
      <c r="AU55" s="48">
        <v>5</v>
      </c>
      <c r="AV55" s="35">
        <f t="shared" si="13"/>
        <v>156</v>
      </c>
      <c r="AW55" s="32" t="s">
        <v>107</v>
      </c>
      <c r="AX55" s="48">
        <v>2</v>
      </c>
      <c r="AY55" s="35">
        <f t="shared" si="14"/>
        <v>87</v>
      </c>
      <c r="AZ55" t="s">
        <v>152</v>
      </c>
    </row>
    <row r="56" spans="44:52">
      <c r="AR56" s="48">
        <v>5</v>
      </c>
      <c r="AS56" s="35">
        <f t="shared" si="16"/>
        <v>135</v>
      </c>
      <c r="AT56" s="32" t="s">
        <v>65</v>
      </c>
      <c r="AU56" s="48">
        <v>5</v>
      </c>
      <c r="AV56" s="35">
        <f t="shared" si="13"/>
        <v>161</v>
      </c>
      <c r="AW56" s="32" t="s">
        <v>65</v>
      </c>
      <c r="AX56" s="48">
        <v>2</v>
      </c>
      <c r="AY56" s="35">
        <f t="shared" si="14"/>
        <v>89</v>
      </c>
      <c r="AZ56" t="s">
        <v>156</v>
      </c>
    </row>
    <row r="57" spans="44:52">
      <c r="AR57" s="40">
        <v>5</v>
      </c>
      <c r="AS57" s="35">
        <f t="shared" si="16"/>
        <v>140</v>
      </c>
      <c r="AT57" t="s">
        <v>204</v>
      </c>
      <c r="AU57" s="48">
        <v>5</v>
      </c>
      <c r="AV57" s="35">
        <f t="shared" si="13"/>
        <v>166</v>
      </c>
      <c r="AW57" t="s">
        <v>118</v>
      </c>
      <c r="AX57" s="48">
        <v>2</v>
      </c>
      <c r="AY57" s="35">
        <f t="shared" si="14"/>
        <v>91</v>
      </c>
      <c r="AZ57" t="s">
        <v>160</v>
      </c>
    </row>
    <row r="58" spans="44:52">
      <c r="AR58" s="40">
        <v>5</v>
      </c>
      <c r="AS58" s="35">
        <f t="shared" si="16"/>
        <v>145</v>
      </c>
      <c r="AT58" t="s">
        <v>78</v>
      </c>
      <c r="AU58" s="48">
        <v>6</v>
      </c>
      <c r="AV58" s="35">
        <f t="shared" si="13"/>
        <v>172</v>
      </c>
      <c r="AW58" t="s">
        <v>123</v>
      </c>
      <c r="AX58" s="48">
        <v>2</v>
      </c>
      <c r="AY58" s="35">
        <f t="shared" si="14"/>
        <v>93</v>
      </c>
      <c r="AZ58" t="s">
        <v>165</v>
      </c>
    </row>
    <row r="59" spans="44:52">
      <c r="AR59" s="40">
        <v>5</v>
      </c>
      <c r="AS59" s="35">
        <f t="shared" si="16"/>
        <v>150</v>
      </c>
      <c r="AT59" t="s">
        <v>217</v>
      </c>
      <c r="AU59" s="48">
        <v>6</v>
      </c>
      <c r="AV59" s="35">
        <f t="shared" si="13"/>
        <v>178</v>
      </c>
      <c r="AW59" t="s">
        <v>303</v>
      </c>
      <c r="AX59" s="48">
        <v>2</v>
      </c>
      <c r="AY59" s="35">
        <f t="shared" si="14"/>
        <v>95</v>
      </c>
      <c r="AZ59" t="s">
        <v>169</v>
      </c>
    </row>
    <row r="60" spans="44:52">
      <c r="AR60" s="40">
        <v>5</v>
      </c>
      <c r="AS60" s="35">
        <f t="shared" si="16"/>
        <v>155</v>
      </c>
      <c r="AT60" t="s">
        <v>96</v>
      </c>
      <c r="AU60" s="48">
        <v>6</v>
      </c>
      <c r="AV60" s="35">
        <f t="shared" si="13"/>
        <v>184</v>
      </c>
      <c r="AW60" t="s">
        <v>128</v>
      </c>
      <c r="AX60" s="48">
        <v>2</v>
      </c>
      <c r="AY60" s="35">
        <f t="shared" si="14"/>
        <v>97</v>
      </c>
      <c r="AZ60" t="s">
        <v>172</v>
      </c>
    </row>
    <row r="61" spans="44:52">
      <c r="AR61" s="40">
        <v>5</v>
      </c>
      <c r="AS61" s="35">
        <f t="shared" si="16"/>
        <v>160</v>
      </c>
      <c r="AT61" t="s">
        <v>99</v>
      </c>
      <c r="AU61" s="48">
        <v>6</v>
      </c>
      <c r="AV61" s="35">
        <f t="shared" si="13"/>
        <v>190</v>
      </c>
      <c r="AW61" t="s">
        <v>130</v>
      </c>
      <c r="AX61" s="40">
        <v>2</v>
      </c>
      <c r="AY61" s="35">
        <f t="shared" si="14"/>
        <v>99</v>
      </c>
      <c r="AZ61" t="s">
        <v>177</v>
      </c>
    </row>
    <row r="62" spans="44:52">
      <c r="AR62" s="48">
        <v>5</v>
      </c>
      <c r="AS62" s="35">
        <f t="shared" si="16"/>
        <v>165</v>
      </c>
      <c r="AT62" t="s">
        <v>107</v>
      </c>
      <c r="AU62" s="40">
        <v>8</v>
      </c>
      <c r="AV62" s="35">
        <f t="shared" si="13"/>
        <v>198</v>
      </c>
      <c r="AW62" t="s">
        <v>133</v>
      </c>
      <c r="AX62" s="48">
        <v>2</v>
      </c>
      <c r="AY62" s="35">
        <f t="shared" si="14"/>
        <v>101</v>
      </c>
      <c r="AZ62" t="s">
        <v>181</v>
      </c>
    </row>
    <row r="63" spans="44:52">
      <c r="AR63" s="48">
        <v>5</v>
      </c>
      <c r="AS63" s="35">
        <f t="shared" si="16"/>
        <v>170</v>
      </c>
      <c r="AT63" t="s">
        <v>139</v>
      </c>
      <c r="AU63" s="48">
        <v>8</v>
      </c>
      <c r="AV63" s="35">
        <f t="shared" si="13"/>
        <v>206</v>
      </c>
      <c r="AW63" t="s">
        <v>135</v>
      </c>
      <c r="AX63" s="48">
        <v>2</v>
      </c>
      <c r="AY63" s="35">
        <f t="shared" si="14"/>
        <v>103</v>
      </c>
      <c r="AZ63" t="s">
        <v>185</v>
      </c>
    </row>
    <row r="64" spans="44:52">
      <c r="AR64" s="48">
        <v>5</v>
      </c>
      <c r="AS64" s="35">
        <f t="shared" si="16"/>
        <v>175</v>
      </c>
      <c r="AT64" t="s">
        <v>110</v>
      </c>
      <c r="AU64" s="48">
        <v>8</v>
      </c>
      <c r="AV64" s="35">
        <f t="shared" si="13"/>
        <v>214</v>
      </c>
      <c r="AW64" t="s">
        <v>137</v>
      </c>
      <c r="AX64" s="48">
        <v>2</v>
      </c>
      <c r="AY64" s="35">
        <f t="shared" si="14"/>
        <v>105</v>
      </c>
      <c r="AZ64" t="s">
        <v>189</v>
      </c>
    </row>
    <row r="65" spans="44:52">
      <c r="AR65" s="48">
        <v>5</v>
      </c>
      <c r="AS65" s="35">
        <f t="shared" si="16"/>
        <v>180</v>
      </c>
      <c r="AT65" t="s">
        <v>118</v>
      </c>
      <c r="AU65" s="48">
        <v>8</v>
      </c>
      <c r="AV65" s="35">
        <f t="shared" si="13"/>
        <v>222</v>
      </c>
      <c r="AW65" t="s">
        <v>140</v>
      </c>
      <c r="AX65" s="48">
        <v>2</v>
      </c>
      <c r="AY65" s="35">
        <f t="shared" si="14"/>
        <v>107</v>
      </c>
      <c r="AZ65" t="s">
        <v>193</v>
      </c>
    </row>
    <row r="66" spans="44:52">
      <c r="AR66" s="48">
        <v>6</v>
      </c>
      <c r="AS66" s="35">
        <f t="shared" si="16"/>
        <v>186</v>
      </c>
      <c r="AT66" t="s">
        <v>128</v>
      </c>
      <c r="AU66" s="48">
        <v>8</v>
      </c>
      <c r="AV66" s="35">
        <f t="shared" si="13"/>
        <v>230</v>
      </c>
      <c r="AW66" t="s">
        <v>142</v>
      </c>
      <c r="AX66" s="40">
        <v>2</v>
      </c>
      <c r="AY66" s="35">
        <f t="shared" si="14"/>
        <v>109</v>
      </c>
      <c r="AZ66" t="s">
        <v>195</v>
      </c>
    </row>
    <row r="67" spans="44:52">
      <c r="AR67" s="48">
        <v>6</v>
      </c>
      <c r="AS67" s="35">
        <f t="shared" si="16"/>
        <v>192</v>
      </c>
      <c r="AT67" t="s">
        <v>22</v>
      </c>
      <c r="AU67" s="48">
        <v>8</v>
      </c>
      <c r="AV67" s="35">
        <f t="shared" si="13"/>
        <v>238</v>
      </c>
      <c r="AW67" t="s">
        <v>12</v>
      </c>
      <c r="AX67" s="40">
        <v>2</v>
      </c>
      <c r="AY67" s="35">
        <f t="shared" si="14"/>
        <v>111</v>
      </c>
      <c r="AZ67" t="s">
        <v>199</v>
      </c>
    </row>
    <row r="68" spans="44:52">
      <c r="AR68" s="48">
        <v>6</v>
      </c>
      <c r="AS68" s="35">
        <f t="shared" si="16"/>
        <v>198</v>
      </c>
      <c r="AT68" t="s">
        <v>130</v>
      </c>
      <c r="AU68" s="40">
        <v>10</v>
      </c>
      <c r="AV68" s="35">
        <f t="shared" si="13"/>
        <v>248</v>
      </c>
      <c r="AW68" t="s">
        <v>14</v>
      </c>
      <c r="AX68" s="48">
        <v>2</v>
      </c>
      <c r="AY68" s="35">
        <f t="shared" si="14"/>
        <v>113</v>
      </c>
      <c r="AZ68" t="s">
        <v>202</v>
      </c>
    </row>
    <row r="69" spans="44:52">
      <c r="AR69" s="40">
        <v>8</v>
      </c>
      <c r="AS69" s="35">
        <f t="shared" si="16"/>
        <v>206</v>
      </c>
      <c r="AT69" t="s">
        <v>27</v>
      </c>
      <c r="AU69" s="40">
        <v>10</v>
      </c>
      <c r="AV69" s="35">
        <f t="shared" si="13"/>
        <v>258</v>
      </c>
      <c r="AW69" t="s">
        <v>16</v>
      </c>
      <c r="AX69" s="48">
        <v>2</v>
      </c>
      <c r="AY69" s="35">
        <f t="shared" si="14"/>
        <v>115</v>
      </c>
      <c r="AZ69" t="s">
        <v>77</v>
      </c>
    </row>
    <row r="70" spans="44:52">
      <c r="AR70" s="40">
        <v>8</v>
      </c>
      <c r="AS70" s="35">
        <f t="shared" si="16"/>
        <v>214</v>
      </c>
      <c r="AT70" t="s">
        <v>133</v>
      </c>
      <c r="AU70" s="40">
        <v>10</v>
      </c>
      <c r="AV70" s="35">
        <f t="shared" si="13"/>
        <v>268</v>
      </c>
      <c r="AW70" t="s">
        <v>18</v>
      </c>
      <c r="AX70" s="48">
        <v>2</v>
      </c>
      <c r="AY70" s="35">
        <f t="shared" si="14"/>
        <v>117</v>
      </c>
      <c r="AZ70" t="s">
        <v>79</v>
      </c>
    </row>
    <row r="71" spans="44:52">
      <c r="AR71" s="48">
        <v>8</v>
      </c>
      <c r="AS71" s="35">
        <f t="shared" si="16"/>
        <v>222</v>
      </c>
      <c r="AT71" t="s">
        <v>135</v>
      </c>
      <c r="AU71" s="48">
        <v>10</v>
      </c>
      <c r="AV71" s="35">
        <f>AV70+AU71</f>
        <v>278</v>
      </c>
      <c r="AW71" t="s">
        <v>20</v>
      </c>
      <c r="AX71" s="48">
        <v>2</v>
      </c>
      <c r="AY71" s="35">
        <f t="shared" ref="AY71:AY100" si="17">AY70+AX71</f>
        <v>119</v>
      </c>
      <c r="AZ71" t="s">
        <v>83</v>
      </c>
    </row>
    <row r="72" spans="44:52">
      <c r="AR72" s="48">
        <v>8</v>
      </c>
      <c r="AS72" s="35">
        <f t="shared" ref="AS72:AS82" si="18">AS71+AR72</f>
        <v>230</v>
      </c>
      <c r="AT72" t="s">
        <v>137</v>
      </c>
      <c r="AU72" s="48">
        <v>10</v>
      </c>
      <c r="AV72" s="35">
        <f>AV71+AU72</f>
        <v>288</v>
      </c>
      <c r="AW72" t="s">
        <v>23</v>
      </c>
      <c r="AX72" s="48">
        <v>2</v>
      </c>
      <c r="AY72" s="35">
        <f t="shared" si="17"/>
        <v>121</v>
      </c>
      <c r="AZ72" t="s">
        <v>87</v>
      </c>
    </row>
    <row r="73" spans="44:52">
      <c r="AR73" s="48">
        <v>8</v>
      </c>
      <c r="AS73" s="35">
        <f t="shared" si="18"/>
        <v>238</v>
      </c>
      <c r="AT73" t="s">
        <v>30</v>
      </c>
      <c r="AU73" s="48">
        <v>10</v>
      </c>
      <c r="AV73" s="35">
        <f>AV72+AU73</f>
        <v>298</v>
      </c>
      <c r="AW73" t="s">
        <v>25</v>
      </c>
      <c r="AX73" s="48">
        <v>2</v>
      </c>
      <c r="AY73" s="35">
        <f t="shared" si="17"/>
        <v>123</v>
      </c>
      <c r="AZ73" t="s">
        <v>91</v>
      </c>
    </row>
    <row r="74" spans="44:52">
      <c r="AR74" s="48">
        <v>8</v>
      </c>
      <c r="AS74" s="35">
        <f t="shared" si="18"/>
        <v>246</v>
      </c>
      <c r="AT74" t="s">
        <v>140</v>
      </c>
      <c r="AX74" s="48">
        <v>2</v>
      </c>
      <c r="AY74" s="35">
        <f t="shared" si="17"/>
        <v>125</v>
      </c>
      <c r="AZ74" t="s">
        <v>94</v>
      </c>
    </row>
    <row r="75" spans="44:52">
      <c r="AR75" s="48">
        <v>8</v>
      </c>
      <c r="AS75" s="35">
        <f t="shared" si="18"/>
        <v>254</v>
      </c>
      <c r="AT75" t="s">
        <v>142</v>
      </c>
      <c r="AX75" s="40">
        <v>3</v>
      </c>
      <c r="AY75" s="35">
        <f t="shared" si="17"/>
        <v>128</v>
      </c>
      <c r="AZ75" t="s">
        <v>97</v>
      </c>
    </row>
    <row r="76" spans="44:52">
      <c r="AR76" s="48">
        <v>8</v>
      </c>
      <c r="AS76" s="35">
        <f t="shared" si="18"/>
        <v>262</v>
      </c>
      <c r="AT76" t="s">
        <v>12</v>
      </c>
      <c r="AX76" s="48">
        <v>3</v>
      </c>
      <c r="AY76" s="35">
        <f t="shared" si="17"/>
        <v>131</v>
      </c>
      <c r="AZ76" t="s">
        <v>100</v>
      </c>
    </row>
    <row r="77" spans="44:52">
      <c r="AR77" s="40">
        <v>10</v>
      </c>
      <c r="AS77" s="35">
        <f t="shared" si="18"/>
        <v>272</v>
      </c>
      <c r="AT77" t="s">
        <v>14</v>
      </c>
      <c r="AX77" s="48">
        <v>3</v>
      </c>
      <c r="AY77" s="35">
        <f t="shared" si="17"/>
        <v>134</v>
      </c>
      <c r="AZ77" t="s">
        <v>104</v>
      </c>
    </row>
    <row r="78" spans="44:52">
      <c r="AR78" s="40">
        <v>10</v>
      </c>
      <c r="AS78" s="35">
        <f t="shared" si="18"/>
        <v>282</v>
      </c>
      <c r="AT78" t="s">
        <v>16</v>
      </c>
      <c r="AX78" s="48">
        <v>3</v>
      </c>
      <c r="AY78" s="35">
        <f t="shared" si="17"/>
        <v>137</v>
      </c>
      <c r="AZ78" t="s">
        <v>108</v>
      </c>
    </row>
    <row r="79" spans="44:52">
      <c r="AR79" s="40">
        <v>10</v>
      </c>
      <c r="AS79" s="35">
        <f t="shared" si="18"/>
        <v>292</v>
      </c>
      <c r="AT79" t="s">
        <v>18</v>
      </c>
      <c r="AX79" s="48">
        <v>3</v>
      </c>
      <c r="AY79" s="35">
        <f t="shared" si="17"/>
        <v>140</v>
      </c>
      <c r="AZ79" t="s">
        <v>111</v>
      </c>
    </row>
    <row r="80" spans="44:52">
      <c r="AR80" s="40">
        <v>10</v>
      </c>
      <c r="AS80" s="35">
        <f t="shared" si="18"/>
        <v>302</v>
      </c>
      <c r="AT80" t="s">
        <v>20</v>
      </c>
      <c r="AX80" s="48">
        <v>3</v>
      </c>
      <c r="AY80" s="35">
        <f t="shared" si="17"/>
        <v>143</v>
      </c>
      <c r="AZ80" t="s">
        <v>114</v>
      </c>
    </row>
    <row r="81" spans="44:52">
      <c r="AR81" s="48">
        <v>10</v>
      </c>
      <c r="AS81" s="35">
        <f t="shared" si="18"/>
        <v>312</v>
      </c>
      <c r="AT81" t="s">
        <v>23</v>
      </c>
      <c r="AX81" s="48">
        <v>3</v>
      </c>
      <c r="AY81" s="35">
        <f t="shared" si="17"/>
        <v>146</v>
      </c>
      <c r="AZ81" t="s">
        <v>119</v>
      </c>
    </row>
    <row r="82" spans="44:52">
      <c r="AR82" s="48">
        <v>10</v>
      </c>
      <c r="AS82" s="35">
        <f t="shared" si="18"/>
        <v>322</v>
      </c>
      <c r="AT82" t="s">
        <v>25</v>
      </c>
      <c r="AX82" s="48">
        <v>3</v>
      </c>
      <c r="AY82" s="35">
        <f t="shared" si="17"/>
        <v>149</v>
      </c>
      <c r="AZ82" t="s">
        <v>124</v>
      </c>
    </row>
    <row r="83" spans="44:52">
      <c r="AX83" s="48">
        <v>3</v>
      </c>
      <c r="AY83" s="35">
        <f t="shared" si="17"/>
        <v>152</v>
      </c>
      <c r="AZ83" t="s">
        <v>127</v>
      </c>
    </row>
    <row r="84" spans="44:52">
      <c r="AX84" s="48">
        <v>3</v>
      </c>
      <c r="AY84" s="35">
        <f t="shared" si="17"/>
        <v>155</v>
      </c>
      <c r="AZ84" t="s">
        <v>129</v>
      </c>
    </row>
    <row r="85" spans="44:52">
      <c r="AX85" s="48">
        <v>3</v>
      </c>
      <c r="AY85" s="35">
        <f t="shared" si="17"/>
        <v>158</v>
      </c>
      <c r="AZ85" t="s">
        <v>131</v>
      </c>
    </row>
    <row r="86" spans="44:52">
      <c r="AX86" s="48">
        <v>3</v>
      </c>
      <c r="AY86" s="35">
        <f t="shared" si="17"/>
        <v>161</v>
      </c>
      <c r="AZ86" t="s">
        <v>134</v>
      </c>
    </row>
    <row r="87" spans="44:52">
      <c r="AX87" s="40">
        <v>3</v>
      </c>
      <c r="AY87" s="35">
        <f t="shared" si="17"/>
        <v>164</v>
      </c>
      <c r="AZ87" t="s">
        <v>136</v>
      </c>
    </row>
    <row r="88" spans="44:52">
      <c r="AX88" s="40">
        <v>3</v>
      </c>
      <c r="AY88" s="35">
        <f t="shared" si="17"/>
        <v>167</v>
      </c>
      <c r="AZ88" t="s">
        <v>138</v>
      </c>
    </row>
    <row r="89" spans="44:52">
      <c r="AX89" s="40">
        <v>3</v>
      </c>
      <c r="AY89" s="35">
        <f t="shared" si="17"/>
        <v>170</v>
      </c>
      <c r="AZ89" t="s">
        <v>141</v>
      </c>
    </row>
    <row r="90" spans="44:52">
      <c r="AX90" s="48">
        <v>3</v>
      </c>
      <c r="AY90" s="35">
        <f t="shared" si="17"/>
        <v>173</v>
      </c>
      <c r="AZ90" t="s">
        <v>11</v>
      </c>
    </row>
    <row r="91" spans="44:52">
      <c r="AX91" s="48">
        <v>3</v>
      </c>
      <c r="AY91" s="35">
        <f t="shared" si="17"/>
        <v>176</v>
      </c>
      <c r="AZ91" t="s">
        <v>13</v>
      </c>
    </row>
    <row r="92" spans="44:52">
      <c r="AX92" s="48">
        <v>3</v>
      </c>
      <c r="AY92" s="35">
        <f t="shared" si="17"/>
        <v>179</v>
      </c>
      <c r="AZ92" t="s">
        <v>15</v>
      </c>
    </row>
    <row r="93" spans="44:52">
      <c r="AX93" s="40">
        <v>3</v>
      </c>
      <c r="AY93" s="35">
        <f t="shared" si="17"/>
        <v>182</v>
      </c>
      <c r="AZ93" t="s">
        <v>17</v>
      </c>
    </row>
    <row r="94" spans="44:52">
      <c r="AX94" s="40">
        <v>3</v>
      </c>
      <c r="AY94" s="35">
        <f t="shared" si="17"/>
        <v>185</v>
      </c>
      <c r="AZ94" t="s">
        <v>19</v>
      </c>
    </row>
    <row r="95" spans="44:52">
      <c r="AX95" s="40">
        <v>3</v>
      </c>
      <c r="AY95" s="35">
        <f t="shared" si="17"/>
        <v>188</v>
      </c>
      <c r="AZ95" t="s">
        <v>21</v>
      </c>
    </row>
    <row r="96" spans="44:52">
      <c r="AX96" s="48">
        <v>3</v>
      </c>
      <c r="AY96" s="35">
        <f t="shared" si="17"/>
        <v>191</v>
      </c>
      <c r="AZ96" t="s">
        <v>24</v>
      </c>
    </row>
    <row r="97" spans="50:52">
      <c r="AX97" s="48">
        <v>3</v>
      </c>
      <c r="AY97" s="35">
        <f t="shared" si="17"/>
        <v>194</v>
      </c>
      <c r="AZ97" t="s">
        <v>26</v>
      </c>
    </row>
    <row r="98" spans="50:52">
      <c r="AX98" s="48">
        <v>4</v>
      </c>
      <c r="AY98" s="35">
        <f t="shared" si="17"/>
        <v>198</v>
      </c>
      <c r="AZ98" t="s">
        <v>28</v>
      </c>
    </row>
    <row r="99" spans="50:52">
      <c r="AX99" s="48">
        <v>5</v>
      </c>
      <c r="AY99" s="35">
        <f t="shared" si="17"/>
        <v>203</v>
      </c>
      <c r="AZ99" s="32" t="s">
        <v>29</v>
      </c>
    </row>
    <row r="100" spans="50:52">
      <c r="AX100" s="48">
        <v>5</v>
      </c>
      <c r="AY100" s="35">
        <f t="shared" si="17"/>
        <v>208</v>
      </c>
      <c r="AZ100" s="32" t="s">
        <v>29</v>
      </c>
    </row>
  </sheetData>
  <sheetCalcPr fullCalcOnLoad="1"/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L100"/>
  <sheetViews>
    <sheetView view="pageLayout" topLeftCell="AY1" workbookViewId="0">
      <selection activeCell="BA1" sqref="BA1:CC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4" max="24" width="3.85546875" style="35" bestFit="1" customWidth="1"/>
    <col min="25" max="25" width="5.28515625" style="35" bestFit="1" customWidth="1"/>
    <col min="26" max="26" width="33.28515625" bestFit="1" customWidth="1"/>
    <col min="27" max="27" width="25.85546875" bestFit="1" customWidth="1"/>
    <col min="28" max="28" width="3.85546875" style="35" bestFit="1" customWidth="1"/>
    <col min="29" max="29" width="5.28515625" style="35" bestFit="1" customWidth="1"/>
    <col min="30" max="30" width="42.28515625" bestFit="1" customWidth="1"/>
    <col min="31" max="31" width="25.42578125" bestFit="1" customWidth="1"/>
    <col min="32" max="32" width="14.140625" style="35" bestFit="1" customWidth="1"/>
    <col min="33" max="33" width="5.28515625" style="35" bestFit="1" customWidth="1"/>
    <col min="34" max="34" width="21.5703125" bestFit="1" customWidth="1"/>
    <col min="35" max="35" width="3.85546875" style="35" bestFit="1" customWidth="1"/>
    <col min="36" max="36" width="5.28515625" style="35" bestFit="1" customWidth="1"/>
    <col min="37" max="37" width="22.5703125" bestFit="1" customWidth="1"/>
    <col min="38" max="38" width="3.85546875" style="35" bestFit="1" customWidth="1"/>
    <col min="39" max="39" width="5.28515625" style="35" bestFit="1" customWidth="1"/>
    <col min="40" max="40" width="22.42578125" bestFit="1" customWidth="1"/>
    <col min="41" max="41" width="3.85546875" style="35" bestFit="1" customWidth="1"/>
    <col min="42" max="42" width="5.28515625" style="35" bestFit="1" customWidth="1"/>
    <col min="43" max="43" width="23.42578125" bestFit="1" customWidth="1"/>
    <col min="44" max="44" width="3.85546875" style="35" bestFit="1" customWidth="1"/>
    <col min="45" max="45" width="5.28515625" style="35" bestFit="1" customWidth="1"/>
    <col min="46" max="46" width="45.5703125" bestFit="1" customWidth="1"/>
    <col min="47" max="47" width="3.85546875" style="35" bestFit="1" customWidth="1"/>
    <col min="48" max="48" width="5.28515625" style="35" bestFit="1" customWidth="1"/>
    <col min="49" max="49" width="45.5703125" bestFit="1" customWidth="1"/>
    <col min="50" max="50" width="3.85546875" style="35" bestFit="1" customWidth="1"/>
    <col min="51" max="51" width="5.28515625" style="35" bestFit="1" customWidth="1"/>
    <col min="52" max="52" width="39.5703125" bestFit="1" customWidth="1"/>
    <col min="53" max="53" width="27.7109375" bestFit="1" customWidth="1"/>
    <col min="54" max="54" width="11" bestFit="1" customWidth="1"/>
    <col min="55" max="55" width="16.5703125" bestFit="1" customWidth="1"/>
    <col min="56" max="56" width="13.140625" customWidth="1"/>
    <col min="57" max="57" width="14.28515625" customWidth="1"/>
    <col min="58" max="58" width="16.7109375" bestFit="1" customWidth="1"/>
    <col min="59" max="59" width="16.28515625" bestFit="1" customWidth="1"/>
    <col min="60" max="60" width="18.85546875" customWidth="1"/>
    <col min="61" max="61" width="17.28515625" bestFit="1" customWidth="1"/>
  </cols>
  <sheetData>
    <row r="1" spans="1:64">
      <c r="D1" s="26" t="str">
        <f ca="1">IF(ISNA(D2)=TRUE,D10,D2)</f>
        <v>Une femme</v>
      </c>
      <c r="H1" t="str">
        <f ca="1">IF(VLOOKUP($D$1,$D$5:$E$18,2,FALSE)="M",VLOOKUP(RANDBETWEEN(0,F3),G5:H14,2,TRUE),VLOOKUP(RANDBETWEEN(0,I3),J5:K14,2,TRUE))</f>
        <v>latino</v>
      </c>
      <c r="K1" s="26" t="str">
        <f ca="1">IF(ISNA(H1)=TRUE,IF(VLOOKUP($D$1,$D$5:$E$18,2,TRUE)="M",H13,K13),H1)</f>
        <v>latino</v>
      </c>
      <c r="L1" s="27"/>
      <c r="M1" s="27"/>
      <c r="N1" t="str">
        <f ca="1">IF(VLOOKUP($D$1,$D$5:$E$10,2,FALSE)="M",VLOOKUP(RANDBETWEEN(0,L3),M5:N9,2,TRUE),VLOOKUP(RANDBETWEEN(0,O3),P5:Q9,2,TRUE))</f>
        <v>plutot grande</v>
      </c>
      <c r="Q1" s="26" t="str">
        <f ca="1">IF(ISNA(N1)=TRUE,IF(VLOOKUP($D$1,$D$5:$E$10,2,FALSE)="M",N7,Q8),N1)</f>
        <v>plutot grande</v>
      </c>
      <c r="R1"/>
      <c r="S1"/>
      <c r="T1">
        <f ca="1">IF(VLOOKUP($D$1,$D$5:$E$10,2,FALSE)="M",VLOOKUP(RANDBETWEEN(0,R3),S5:T8,2,TRUE),VLOOKUP(RANDBETWEEN(0,U3),V5:W8,2,TRUE))</f>
        <v>0</v>
      </c>
      <c r="U1"/>
      <c r="V1"/>
      <c r="W1" s="26" t="str">
        <f ca="1">IF(ISNA(T1)=TRUE,IF(VLOOKUP($D$1,$D$5:$E$10,2,FALSE)="M",T7,W7),IF(T1=0,"",T1))</f>
        <v/>
      </c>
      <c r="Z1" t="str">
        <f ca="1">IF(VLOOKUP($D$1,$D$5:$E$10,2,FALSE)="M",VLOOKUP(RANDBETWEEN(0,X3),Y5:Z15,2,TRUE),VLOOKUP(RANDBETWEEN(0,AB3),AC5:AD13,2,TRUE))</f>
        <v>en tenue de milicienne</v>
      </c>
      <c r="AB1"/>
      <c r="AD1" s="26" t="str">
        <f ca="1">IF(ISNA(Z1)=TRUE,IF(VLOOKUP($D$1,$D$5:$E$10,2,FALSE)="M",Z13,AD11),Z1)</f>
        <v>en tenue de milicienne</v>
      </c>
      <c r="AE1" t="s">
        <v>669</v>
      </c>
      <c r="AF1" t="s">
        <v>670</v>
      </c>
      <c r="AG1" s="35" t="str">
        <f ca="1">IF(ISNA(AF2)=TRUE,AG2,AF2)</f>
        <v>FS</v>
      </c>
      <c r="AH1" s="26" t="str">
        <f ca="1">IF($AG$1="MS",AH2,IF($AG$1="FS",AK2,IF($AG$1="MP",AN2,IF($AG$1="FP",AQ2,""))))</f>
        <v>tachée de pus</v>
      </c>
      <c r="AI1"/>
      <c r="AL1"/>
      <c r="AN1" s="27"/>
      <c r="AO1" s="27"/>
      <c r="AQ1" s="27"/>
      <c r="AR1"/>
      <c r="AS1"/>
      <c r="AT1" t="str">
        <f ca="1">IF(VLOOKUP($D$1,$D$5:$E$10,2,FALSE)="M",VLOOKUP(RANDBETWEEN(0,AR3),AS5:AT70,2,TRUE),VLOOKUP(RANDBETWEEN(0,AU3),AV5:AW57,2,TRUE))</f>
        <v>la peau jaunie</v>
      </c>
      <c r="AU1"/>
      <c r="AV1"/>
      <c r="AW1" s="26" t="str">
        <f ca="1">IF(ISNA(AT1)=TRUE,IF(VLOOKUP($D$1,$D$5:$E$10,2,FALSE)="M",AT63,AW54),AT1)</f>
        <v>la peau jaunie</v>
      </c>
      <c r="AX1"/>
      <c r="AY1"/>
      <c r="AZ1" s="26" t="str">
        <f ca="1">VLOOKUP(RANDBETWEEN(1,AX3),AY5:AZ100,2,TRUE)</f>
        <v>un trou béant dans l'abdomen</v>
      </c>
      <c r="BF1" s="26" t="str">
        <f ca="1">BC2&amp;" "&amp;BF2</f>
        <v>une fourchette enfoncée dans l'œil</v>
      </c>
      <c r="BI1" s="26" t="str">
        <f ca="1">VLOOKUP(RANDBETWEEN(0,BG3),BH5:BI18,2,TRUE)</f>
        <v>couinements aigus</v>
      </c>
      <c r="BL1" s="26" t="str">
        <f ca="1">VLOOKUP(RANDBETWEEN(0,BJ3),BK5:BL18,2,TRUE)</f>
        <v>à quatre pates</v>
      </c>
    </row>
    <row r="2" spans="1:64" ht="39" customHeight="1" thickBot="1">
      <c r="A2" s="5" t="s">
        <v>671</v>
      </c>
      <c r="D2" t="str">
        <f ca="1">VLOOKUP(RANDBETWEEN(0,B3),C5:D11,2,TRUE)</f>
        <v>Une femme</v>
      </c>
      <c r="H2" t="str">
        <f ca="1">VLOOKUP(RANDBETWEEN(0,F3),G5:H14,2,TRUE)</f>
        <v>blanc americain</v>
      </c>
      <c r="K2" t="str">
        <f ca="1">VLOOKUP(RANDBETWEEN(0,I3),J5:K13,2,TRUE)</f>
        <v>asio-americaine</v>
      </c>
      <c r="N2" t="str">
        <f ca="1">VLOOKUP(RANDBETWEEN(0,L3),M5:N9,2,TRUE)</f>
        <v>vraiment grand</v>
      </c>
      <c r="Q2" t="str">
        <f ca="1">VLOOKUP(RANDBETWEEN(0,O3),P6:Q8,2,TRUE)</f>
        <v>plutot grande</v>
      </c>
      <c r="R2"/>
      <c r="S2"/>
      <c r="T2">
        <f ca="1">VLOOKUP(RANDBETWEEN(0,R3),S5:T8,2,TRUE)</f>
        <v>0</v>
      </c>
      <c r="U2"/>
      <c r="V2"/>
      <c r="W2">
        <f ca="1">VLOOKUP(RANDBETWEEN(0,U3),V5:W8,2,TRUE)</f>
        <v>0</v>
      </c>
      <c r="Z2" t="str">
        <f ca="1">VLOOKUP(RANDBETWEEN(0,X3),Y5:Z15,2,TRUE)</f>
        <v>en uniforme de police</v>
      </c>
      <c r="AB2"/>
      <c r="AD2" t="str">
        <f ca="1">VLOOKUP(RANDBETWEEN(0,AB3),AC5:AD13,2,TRUE)</f>
        <v>en uniforme de sheriff</v>
      </c>
      <c r="AE2">
        <f ca="1">IF(COUNTIF($Z$5:$AA$15,$AD$1)&gt;0,1,2)</f>
        <v>2</v>
      </c>
      <c r="AF2" s="35" t="e">
        <f ca="1">IF(VLOOKUP($AD$1,$Z$5:$AA$15,2,FALSE)="MS","MS",IF(VLOOKUP($AD$1,$Z$5:$AA$15,2,FALSE)="FS","FS",IF(VLOOKUP($AD$1,$Z$5:$AA$15,2,FALSE)="MP","MP","FP")))</f>
        <v>#N/A</v>
      </c>
      <c r="AG2" s="35" t="str">
        <f ca="1">IF(VLOOKUP($AD$1,$AD$5:$AE$13,2,FALSE)="MS","MS",IF(VLOOKUP($AD$1,$AD$5:$AE$13,2,FALSE)="FS","FS",IF(VLOOKUP($AD$1,$AD$5:$AE$13,2,FALSE)="MP","MP","FP")))</f>
        <v>FS</v>
      </c>
      <c r="AH2" t="str">
        <f ca="1">VLOOKUP(RANDBETWEEN(0,AF3),AG5:AH31,2,TRUE)</f>
        <v>d'une propreté suspecte</v>
      </c>
      <c r="AI2"/>
      <c r="AK2" t="str">
        <f ca="1">VLOOKUP(RANDBETWEEN(0,AI3),AJ5:AK31,2,TRUE)</f>
        <v>tachée de pus</v>
      </c>
      <c r="AL2"/>
      <c r="AN2" t="str">
        <f ca="1">VLOOKUP(RANDBETWEEN(0,AL3),AM5:AN31,2,TRUE)</f>
        <v>usés</v>
      </c>
      <c r="AO2"/>
      <c r="AQ2" t="str">
        <f ca="1">VLOOKUP(RANDBETWEEN(0,AO3),AP5:AQ31,2,TRUE)</f>
        <v>salies</v>
      </c>
      <c r="AR2"/>
      <c r="AS2"/>
      <c r="AT2" t="str">
        <f ca="1">VLOOKUP(RANDBETWEEN(0,AR3),AS5:AT70,2,TRUE)</f>
        <v>les cheveux crasseux</v>
      </c>
      <c r="AU2"/>
      <c r="AV2"/>
      <c r="AW2" t="str">
        <f ca="1">VLOOKUP(RANDBETWEEN(0,AU3),AV5:AW57,2,TRUE)</f>
        <v>aux cheveux noirs</v>
      </c>
      <c r="AX2"/>
      <c r="AY2"/>
      <c r="BC2" s="27" t="str">
        <f ca="1">VLOOKUP(RANDBETWEEN(0,BA3),BB5:BC26,2,TRUE)</f>
        <v>une fourchette enfoncée</v>
      </c>
      <c r="BF2" s="27" t="str">
        <f ca="1">VLOOKUP(RANDBETWEEN(0,BD3),BE5:BF30,2,TRUE)</f>
        <v>dans l'œil</v>
      </c>
    </row>
    <row r="3" spans="1:64" ht="14" thickBot="1">
      <c r="A3" s="5" t="s">
        <v>672</v>
      </c>
      <c r="B3" s="14">
        <f>SUM(B6:B11)</f>
        <v>110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SUM(L6:L9)</f>
        <v>60</v>
      </c>
      <c r="M3" s="15"/>
      <c r="N3" s="16"/>
      <c r="O3" s="14">
        <f>SUM(O6:O9)</f>
        <v>55</v>
      </c>
      <c r="P3" s="15"/>
      <c r="Q3" s="16"/>
      <c r="R3" s="14">
        <f>SUM(R6:R8)</f>
        <v>60</v>
      </c>
      <c r="S3" s="15"/>
      <c r="U3" s="14">
        <f>SUM(U6:U8)</f>
        <v>62</v>
      </c>
      <c r="V3" s="15"/>
      <c r="X3" s="35">
        <f>SUM(X6:X15)</f>
        <v>121</v>
      </c>
      <c r="AB3" s="35">
        <f>SUM(AB6:AB13)</f>
        <v>91</v>
      </c>
      <c r="AF3" s="35">
        <f>SUM(AF5:AF31)</f>
        <v>160</v>
      </c>
      <c r="AI3" s="35">
        <f>SUM(AI5:AI31)</f>
        <v>160</v>
      </c>
      <c r="AL3" s="35">
        <f>SUM(AL5:AL31)</f>
        <v>160</v>
      </c>
      <c r="AO3" s="35">
        <f>SUM(AO5:AO31)</f>
        <v>160</v>
      </c>
      <c r="AR3" s="35">
        <f>SUM(AR6:AR70)</f>
        <v>329</v>
      </c>
      <c r="AU3" s="35">
        <f>SUM(AU6:AU57)</f>
        <v>268</v>
      </c>
      <c r="AX3" s="35">
        <f>SUM(AX6:AX100)</f>
        <v>208</v>
      </c>
      <c r="BA3" s="14">
        <f>SUM(BA6:BA26)</f>
        <v>114</v>
      </c>
      <c r="BB3" s="15"/>
      <c r="BD3" s="14">
        <f>SUM(BD6:BD30)</f>
        <v>125</v>
      </c>
      <c r="BE3" s="15"/>
      <c r="BG3" s="14">
        <f>SUM(BG6:BG18)</f>
        <v>39</v>
      </c>
      <c r="BH3" s="15"/>
      <c r="BJ3" s="14">
        <f>SUM(BJ6:BJ18)</f>
        <v>156</v>
      </c>
      <c r="BK3" s="15"/>
    </row>
    <row r="4" spans="1:64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39" t="s">
        <v>673</v>
      </c>
      <c r="Y4" s="42" t="s">
        <v>674</v>
      </c>
      <c r="Z4" s="13" t="s">
        <v>685</v>
      </c>
      <c r="AA4" s="9" t="s">
        <v>686</v>
      </c>
      <c r="AB4" s="39" t="s">
        <v>673</v>
      </c>
      <c r="AC4" s="42" t="s">
        <v>674</v>
      </c>
      <c r="AD4" s="13" t="s">
        <v>685</v>
      </c>
      <c r="AE4" s="9" t="s">
        <v>686</v>
      </c>
      <c r="AF4" s="39" t="s">
        <v>673</v>
      </c>
      <c r="AG4" s="42" t="s">
        <v>674</v>
      </c>
      <c r="AH4" s="2" t="s">
        <v>689</v>
      </c>
      <c r="AI4" s="39" t="s">
        <v>673</v>
      </c>
      <c r="AJ4" s="42" t="s">
        <v>674</v>
      </c>
      <c r="AK4" s="2" t="s">
        <v>690</v>
      </c>
      <c r="AL4" s="39" t="s">
        <v>673</v>
      </c>
      <c r="AM4" s="42" t="s">
        <v>674</v>
      </c>
      <c r="AN4" s="2" t="s">
        <v>691</v>
      </c>
      <c r="AO4" s="39" t="s">
        <v>673</v>
      </c>
      <c r="AP4" s="42" t="s">
        <v>674</v>
      </c>
      <c r="AQ4" s="2" t="s">
        <v>692</v>
      </c>
      <c r="AR4" s="39" t="s">
        <v>673</v>
      </c>
      <c r="AS4" s="42" t="s">
        <v>674</v>
      </c>
      <c r="AT4" s="2" t="s">
        <v>693</v>
      </c>
      <c r="AU4" s="39" t="s">
        <v>673</v>
      </c>
      <c r="AV4" s="42" t="s">
        <v>674</v>
      </c>
      <c r="AW4" s="2" t="s">
        <v>694</v>
      </c>
      <c r="AX4" s="39" t="s">
        <v>673</v>
      </c>
      <c r="AY4" s="42" t="s">
        <v>674</v>
      </c>
      <c r="AZ4" s="2" t="s">
        <v>695</v>
      </c>
      <c r="BA4" s="7" t="s">
        <v>673</v>
      </c>
      <c r="BB4" s="13" t="s">
        <v>674</v>
      </c>
      <c r="BC4"/>
      <c r="BD4" s="7" t="s">
        <v>673</v>
      </c>
      <c r="BE4" s="13" t="s">
        <v>674</v>
      </c>
      <c r="BF4"/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</row>
    <row r="5" spans="1:64" ht="14" thickBot="1">
      <c r="B5" s="11">
        <v>2</v>
      </c>
      <c r="C5" s="17">
        <v>0</v>
      </c>
      <c r="D5" s="17" t="s">
        <v>521</v>
      </c>
      <c r="E5" s="18" t="s">
        <v>716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 s="10">
        <v>2</v>
      </c>
      <c r="M5" s="17">
        <v>0</v>
      </c>
      <c r="N5" s="18" t="s">
        <v>701</v>
      </c>
      <c r="O5" s="22">
        <v>2</v>
      </c>
      <c r="P5" s="17">
        <v>0</v>
      </c>
      <c r="Q5" s="20" t="s">
        <v>701</v>
      </c>
      <c r="R5" s="10">
        <v>5</v>
      </c>
      <c r="S5" s="17">
        <v>0</v>
      </c>
      <c r="T5" t="s">
        <v>614</v>
      </c>
      <c r="U5" s="10">
        <v>5</v>
      </c>
      <c r="V5" s="17">
        <v>0</v>
      </c>
      <c r="W5" t="s">
        <v>614</v>
      </c>
      <c r="X5" s="40">
        <v>2</v>
      </c>
      <c r="Y5" s="35">
        <v>0</v>
      </c>
      <c r="Z5" s="35">
        <v>0</v>
      </c>
      <c r="AA5" s="45" t="s">
        <v>704</v>
      </c>
      <c r="AB5" s="40">
        <v>2</v>
      </c>
      <c r="AC5" s="35">
        <v>0</v>
      </c>
      <c r="AD5" s="35">
        <v>0</v>
      </c>
      <c r="AE5" s="45" t="s">
        <v>704</v>
      </c>
      <c r="AF5" s="40">
        <v>0</v>
      </c>
      <c r="AG5" s="17">
        <f>AF5</f>
        <v>0</v>
      </c>
      <c r="AH5" t="s">
        <v>705</v>
      </c>
      <c r="AI5" s="40">
        <v>0</v>
      </c>
      <c r="AJ5" s="17">
        <f>AI5</f>
        <v>0</v>
      </c>
      <c r="AK5" t="s">
        <v>706</v>
      </c>
      <c r="AL5" s="40">
        <v>0</v>
      </c>
      <c r="AM5" s="17">
        <f>AL5</f>
        <v>0</v>
      </c>
      <c r="AN5" t="s">
        <v>707</v>
      </c>
      <c r="AO5" s="40">
        <v>0</v>
      </c>
      <c r="AP5" s="17">
        <f>AO5</f>
        <v>0</v>
      </c>
      <c r="AQ5" t="s">
        <v>708</v>
      </c>
      <c r="AR5" s="40">
        <v>0</v>
      </c>
      <c r="AS5" s="35">
        <v>0</v>
      </c>
      <c r="AT5" t="s">
        <v>709</v>
      </c>
      <c r="AU5" s="40">
        <v>0</v>
      </c>
      <c r="AV5" s="35">
        <v>0</v>
      </c>
      <c r="AW5" t="s">
        <v>709</v>
      </c>
      <c r="AX5" s="40">
        <v>0</v>
      </c>
      <c r="AY5" s="35">
        <v>0</v>
      </c>
      <c r="AZ5" t="s">
        <v>710</v>
      </c>
      <c r="BA5" s="61">
        <v>2</v>
      </c>
      <c r="BB5" s="62">
        <v>0</v>
      </c>
      <c r="BC5" t="s">
        <v>711</v>
      </c>
      <c r="BD5" s="61">
        <v>2</v>
      </c>
      <c r="BE5" s="62">
        <v>0</v>
      </c>
      <c r="BF5" t="s">
        <v>712</v>
      </c>
      <c r="BG5" s="61">
        <v>2</v>
      </c>
      <c r="BH5" s="62">
        <v>0</v>
      </c>
      <c r="BI5" t="s">
        <v>713</v>
      </c>
      <c r="BJ5" s="61">
        <v>8</v>
      </c>
      <c r="BK5" s="62">
        <v>0</v>
      </c>
      <c r="BL5" s="32" t="s">
        <v>714</v>
      </c>
    </row>
    <row r="6" spans="1:64">
      <c r="B6" s="11">
        <v>10</v>
      </c>
      <c r="C6" s="17">
        <f t="shared" ref="C6:C11" si="1">C5+B6</f>
        <v>10</v>
      </c>
      <c r="D6" s="30" t="s">
        <v>538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5</v>
      </c>
      <c r="M6" s="17">
        <f>M5+L6</f>
        <v>5</v>
      </c>
      <c r="N6" s="18" t="s">
        <v>570</v>
      </c>
      <c r="O6" s="22">
        <v>3</v>
      </c>
      <c r="P6" s="17">
        <f>P5+O6</f>
        <v>3</v>
      </c>
      <c r="Q6" s="37" t="s">
        <v>571</v>
      </c>
      <c r="R6" s="22">
        <v>20</v>
      </c>
      <c r="S6" s="17">
        <f>S5+R6</f>
        <v>20</v>
      </c>
      <c r="T6" s="4" t="s">
        <v>632</v>
      </c>
      <c r="U6" s="22">
        <v>22</v>
      </c>
      <c r="V6" s="17">
        <f>V5+U6</f>
        <v>22</v>
      </c>
      <c r="W6" s="38" t="s">
        <v>633</v>
      </c>
      <c r="X6" s="40">
        <v>1</v>
      </c>
      <c r="Y6" s="35">
        <f>Y5+X6</f>
        <v>1</v>
      </c>
      <c r="Z6" s="43" t="s">
        <v>66</v>
      </c>
      <c r="AA6" s="44" t="s">
        <v>704</v>
      </c>
      <c r="AB6" s="40">
        <v>1</v>
      </c>
      <c r="AC6" s="35">
        <f>AC5+AB6</f>
        <v>1</v>
      </c>
      <c r="AD6" s="43" t="s">
        <v>66</v>
      </c>
      <c r="AE6" s="44" t="s">
        <v>704</v>
      </c>
      <c r="AF6" s="40">
        <v>1</v>
      </c>
      <c r="AG6" s="35">
        <f t="shared" ref="AG6:AG31" si="4">AG5+AF6</f>
        <v>1</v>
      </c>
      <c r="AH6" s="43" t="s">
        <v>37</v>
      </c>
      <c r="AI6" s="40">
        <v>1</v>
      </c>
      <c r="AJ6" s="35">
        <f t="shared" ref="AJ6:AJ31" si="5">AJ5+AI6</f>
        <v>1</v>
      </c>
      <c r="AK6" s="43" t="s">
        <v>37</v>
      </c>
      <c r="AL6" s="40">
        <v>1</v>
      </c>
      <c r="AM6" s="35">
        <f t="shared" ref="AM6:AM31" si="6">AM5+AL6</f>
        <v>1</v>
      </c>
      <c r="AN6" s="43" t="s">
        <v>37</v>
      </c>
      <c r="AO6" s="40">
        <v>1</v>
      </c>
      <c r="AP6" s="35">
        <f t="shared" ref="AP6:AP31" si="7">AP5+AO6</f>
        <v>1</v>
      </c>
      <c r="AQ6" s="43" t="s">
        <v>37</v>
      </c>
      <c r="AR6" s="48">
        <v>1</v>
      </c>
      <c r="AS6" s="35">
        <f>AS5+AR6</f>
        <v>1</v>
      </c>
      <c r="AT6" t="s">
        <v>531</v>
      </c>
      <c r="AU6" s="40">
        <v>1</v>
      </c>
      <c r="AV6" s="35">
        <f>AV5+AU6</f>
        <v>1</v>
      </c>
      <c r="AW6" t="s">
        <v>582</v>
      </c>
      <c r="AX6" s="48">
        <v>1</v>
      </c>
      <c r="AY6" s="35">
        <f>AY5+AX6</f>
        <v>1</v>
      </c>
      <c r="AZ6" t="s">
        <v>562</v>
      </c>
      <c r="BA6" s="22">
        <v>2</v>
      </c>
      <c r="BB6" s="18">
        <f t="shared" ref="BB6:BB26" si="8">BA6+BB5</f>
        <v>2</v>
      </c>
      <c r="BC6" t="s">
        <v>563</v>
      </c>
      <c r="BD6" s="22">
        <v>2</v>
      </c>
      <c r="BE6" s="18">
        <f t="shared" ref="BE6:BE30" si="9">BD6+BE5</f>
        <v>2</v>
      </c>
      <c r="BF6" t="s">
        <v>564</v>
      </c>
      <c r="BG6" s="22">
        <v>5</v>
      </c>
      <c r="BH6" s="18">
        <f t="shared" ref="BH6:BH18" si="10">BG6+BH5</f>
        <v>5</v>
      </c>
      <c r="BI6" t="s">
        <v>565</v>
      </c>
      <c r="BJ6" s="22">
        <v>32</v>
      </c>
      <c r="BK6" s="18">
        <f t="shared" ref="BK6:BK18" si="11">BJ6+BK5</f>
        <v>32</v>
      </c>
      <c r="BL6" s="32" t="s">
        <v>566</v>
      </c>
    </row>
    <row r="7" spans="1:64" ht="14" thickBot="1">
      <c r="B7" s="11">
        <v>15</v>
      </c>
      <c r="C7" s="17">
        <f t="shared" si="1"/>
        <v>25</v>
      </c>
      <c r="D7" s="17" t="s">
        <v>548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15</v>
      </c>
      <c r="M7" s="17">
        <f>M6+L7</f>
        <v>20</v>
      </c>
      <c r="N7" s="18" t="s">
        <v>612</v>
      </c>
      <c r="O7" s="22">
        <v>12</v>
      </c>
      <c r="P7" s="17">
        <f>P6+O7</f>
        <v>15</v>
      </c>
      <c r="Q7" s="18" t="s">
        <v>613</v>
      </c>
      <c r="R7" s="23">
        <v>20</v>
      </c>
      <c r="S7" s="17">
        <f>S6+R7</f>
        <v>40</v>
      </c>
      <c r="T7" s="4"/>
      <c r="U7" s="23">
        <v>20</v>
      </c>
      <c r="V7" s="17">
        <f>V6+U7</f>
        <v>42</v>
      </c>
      <c r="W7" s="4"/>
      <c r="X7" s="40">
        <v>5</v>
      </c>
      <c r="Y7" s="35">
        <f t="shared" ref="Y7:Y14" si="12">Y6+X7</f>
        <v>6</v>
      </c>
      <c r="Z7" s="49" t="s">
        <v>67</v>
      </c>
      <c r="AA7" s="44" t="s">
        <v>704</v>
      </c>
      <c r="AB7" s="40">
        <v>5</v>
      </c>
      <c r="AC7" s="35">
        <f t="shared" ref="AC7:AC13" si="13">AC6+AB7</f>
        <v>6</v>
      </c>
      <c r="AD7" s="49" t="s">
        <v>67</v>
      </c>
      <c r="AE7" s="44" t="s">
        <v>704</v>
      </c>
      <c r="AF7" s="40">
        <v>2</v>
      </c>
      <c r="AG7" s="35">
        <f t="shared" si="4"/>
        <v>3</v>
      </c>
      <c r="AH7" t="s">
        <v>598</v>
      </c>
      <c r="AI7" s="40">
        <v>2</v>
      </c>
      <c r="AJ7" s="35">
        <f t="shared" si="5"/>
        <v>3</v>
      </c>
      <c r="AK7" t="s">
        <v>599</v>
      </c>
      <c r="AL7" s="40">
        <v>2</v>
      </c>
      <c r="AM7" s="35">
        <f t="shared" si="6"/>
        <v>3</v>
      </c>
      <c r="AN7" t="s">
        <v>600</v>
      </c>
      <c r="AO7" s="40">
        <v>2</v>
      </c>
      <c r="AP7" s="35">
        <f t="shared" si="7"/>
        <v>3</v>
      </c>
      <c r="AQ7" t="s">
        <v>601</v>
      </c>
      <c r="AR7" s="48">
        <v>1</v>
      </c>
      <c r="AS7" s="35">
        <f t="shared" ref="AS7:AS70" si="14">AS6+AR7</f>
        <v>2</v>
      </c>
      <c r="AT7" t="s">
        <v>451</v>
      </c>
      <c r="AU7" s="48">
        <v>1</v>
      </c>
      <c r="AV7" s="35">
        <f t="shared" ref="AV7:AV57" si="15">AV6+AU7</f>
        <v>2</v>
      </c>
      <c r="AW7" t="s">
        <v>451</v>
      </c>
      <c r="AX7" s="40">
        <v>1</v>
      </c>
      <c r="AY7" s="35">
        <f t="shared" ref="AY7:AY70" si="16">AY6+AX7</f>
        <v>2</v>
      </c>
      <c r="AZ7" t="s">
        <v>583</v>
      </c>
      <c r="BA7" s="22">
        <v>16</v>
      </c>
      <c r="BB7" s="18">
        <f t="shared" si="8"/>
        <v>18</v>
      </c>
      <c r="BC7" t="s">
        <v>584</v>
      </c>
      <c r="BD7" s="22">
        <v>2</v>
      </c>
      <c r="BE7" s="18">
        <f t="shared" si="9"/>
        <v>4</v>
      </c>
      <c r="BF7" t="s">
        <v>585</v>
      </c>
      <c r="BG7" s="22">
        <v>2</v>
      </c>
      <c r="BH7" s="18">
        <f t="shared" si="10"/>
        <v>7</v>
      </c>
      <c r="BI7" t="s">
        <v>586</v>
      </c>
      <c r="BJ7" s="22">
        <v>8</v>
      </c>
      <c r="BK7" s="18">
        <f t="shared" si="11"/>
        <v>40</v>
      </c>
      <c r="BL7" s="32" t="s">
        <v>587</v>
      </c>
    </row>
    <row r="8" spans="1:64" ht="14" thickBot="1">
      <c r="B8" s="10">
        <v>15</v>
      </c>
      <c r="C8" s="17">
        <f t="shared" si="1"/>
        <v>40</v>
      </c>
      <c r="D8" s="30" t="s">
        <v>413</v>
      </c>
      <c r="E8" s="18" t="s">
        <v>697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20</v>
      </c>
      <c r="M8" s="17">
        <f>M7+L8</f>
        <v>40</v>
      </c>
      <c r="N8" s="20" t="s">
        <v>631</v>
      </c>
      <c r="O8" s="22">
        <v>20</v>
      </c>
      <c r="P8" s="17">
        <f>P7+O8</f>
        <v>35</v>
      </c>
      <c r="Q8" s="18" t="s">
        <v>631</v>
      </c>
      <c r="R8" s="23">
        <v>20</v>
      </c>
      <c r="S8" s="17">
        <f>S7+R8</f>
        <v>60</v>
      </c>
      <c r="T8" s="4"/>
      <c r="U8" s="23">
        <v>20</v>
      </c>
      <c r="V8" s="17">
        <f>V7+U8</f>
        <v>62</v>
      </c>
      <c r="W8" s="4"/>
      <c r="X8" s="40">
        <v>5</v>
      </c>
      <c r="Y8" s="35">
        <f t="shared" si="12"/>
        <v>11</v>
      </c>
      <c r="Z8" s="43" t="s">
        <v>68</v>
      </c>
      <c r="AA8" s="45" t="s">
        <v>116</v>
      </c>
      <c r="AB8" s="40">
        <v>5</v>
      </c>
      <c r="AC8" s="35">
        <f t="shared" si="13"/>
        <v>11</v>
      </c>
      <c r="AD8" s="43" t="s">
        <v>68</v>
      </c>
      <c r="AE8" s="45" t="s">
        <v>116</v>
      </c>
      <c r="AF8" s="40">
        <v>2</v>
      </c>
      <c r="AG8" s="35">
        <f t="shared" si="4"/>
        <v>5</v>
      </c>
      <c r="AH8" t="s">
        <v>619</v>
      </c>
      <c r="AI8" s="40">
        <v>2</v>
      </c>
      <c r="AJ8" s="35">
        <f t="shared" si="5"/>
        <v>5</v>
      </c>
      <c r="AK8" t="s">
        <v>620</v>
      </c>
      <c r="AL8" s="40">
        <v>2</v>
      </c>
      <c r="AM8" s="35">
        <f t="shared" si="6"/>
        <v>5</v>
      </c>
      <c r="AN8" t="s">
        <v>621</v>
      </c>
      <c r="AO8" s="40">
        <v>2</v>
      </c>
      <c r="AP8" s="35">
        <f t="shared" si="7"/>
        <v>5</v>
      </c>
      <c r="AQ8" t="s">
        <v>622</v>
      </c>
      <c r="AR8" s="48">
        <v>1</v>
      </c>
      <c r="AS8" s="35">
        <f t="shared" si="14"/>
        <v>3</v>
      </c>
      <c r="AT8" t="s">
        <v>463</v>
      </c>
      <c r="AU8" s="48">
        <v>1</v>
      </c>
      <c r="AV8" s="35">
        <f t="shared" si="15"/>
        <v>3</v>
      </c>
      <c r="AW8" t="s">
        <v>463</v>
      </c>
      <c r="AX8" s="40">
        <v>1</v>
      </c>
      <c r="AY8" s="35">
        <f t="shared" si="16"/>
        <v>3</v>
      </c>
      <c r="AZ8" t="s">
        <v>604</v>
      </c>
      <c r="BA8" s="22">
        <v>20</v>
      </c>
      <c r="BB8" s="18">
        <f t="shared" si="8"/>
        <v>38</v>
      </c>
      <c r="BC8" t="s">
        <v>605</v>
      </c>
      <c r="BD8" s="22">
        <v>2</v>
      </c>
      <c r="BE8" s="18">
        <f t="shared" si="9"/>
        <v>6</v>
      </c>
      <c r="BF8" t="s">
        <v>606</v>
      </c>
      <c r="BG8" s="22">
        <v>5</v>
      </c>
      <c r="BH8" s="18">
        <f t="shared" si="10"/>
        <v>12</v>
      </c>
      <c r="BI8" s="32" t="s">
        <v>607</v>
      </c>
      <c r="BJ8" s="22">
        <v>24</v>
      </c>
      <c r="BK8" s="18">
        <f t="shared" si="11"/>
        <v>64</v>
      </c>
      <c r="BL8" s="32" t="s">
        <v>608</v>
      </c>
    </row>
    <row r="9" spans="1:64" ht="14" thickBot="1">
      <c r="B9" s="10">
        <v>20</v>
      </c>
      <c r="C9" s="17">
        <f t="shared" si="1"/>
        <v>60</v>
      </c>
      <c r="D9" s="17" t="s">
        <v>429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28">
        <v>20</v>
      </c>
      <c r="M9" s="17">
        <f>M8+L9</f>
        <v>60</v>
      </c>
      <c r="N9" s="20" t="s">
        <v>631</v>
      </c>
      <c r="O9" s="23">
        <f>L9</f>
        <v>20</v>
      </c>
      <c r="P9" s="17">
        <f>P8+O9</f>
        <v>55</v>
      </c>
      <c r="Q9" s="18" t="s">
        <v>631</v>
      </c>
      <c r="S9" s="36"/>
      <c r="T9" s="3"/>
      <c r="V9" s="36"/>
      <c r="W9" s="3"/>
      <c r="X9" s="40">
        <v>5</v>
      </c>
      <c r="Y9" s="35">
        <f t="shared" si="12"/>
        <v>16</v>
      </c>
      <c r="Z9" s="43" t="s">
        <v>69</v>
      </c>
      <c r="AA9" s="45" t="s">
        <v>116</v>
      </c>
      <c r="AB9" s="40">
        <v>5</v>
      </c>
      <c r="AC9" s="35">
        <f t="shared" si="13"/>
        <v>16</v>
      </c>
      <c r="AD9" s="43" t="s">
        <v>70</v>
      </c>
      <c r="AE9" s="45" t="s">
        <v>116</v>
      </c>
      <c r="AF9" s="40">
        <v>3</v>
      </c>
      <c r="AG9" s="35">
        <f t="shared" si="4"/>
        <v>8</v>
      </c>
      <c r="AH9" t="s">
        <v>552</v>
      </c>
      <c r="AI9" s="40">
        <v>3</v>
      </c>
      <c r="AJ9" s="35">
        <f t="shared" si="5"/>
        <v>8</v>
      </c>
      <c r="AK9" t="s">
        <v>553</v>
      </c>
      <c r="AL9" s="40">
        <v>3</v>
      </c>
      <c r="AM9" s="35">
        <f t="shared" si="6"/>
        <v>8</v>
      </c>
      <c r="AN9" t="s">
        <v>554</v>
      </c>
      <c r="AO9" s="40">
        <v>3</v>
      </c>
      <c r="AP9" s="35">
        <f t="shared" si="7"/>
        <v>8</v>
      </c>
      <c r="AQ9" t="s">
        <v>555</v>
      </c>
      <c r="AR9" s="48">
        <v>1</v>
      </c>
      <c r="AS9" s="35">
        <f t="shared" si="14"/>
        <v>4</v>
      </c>
      <c r="AT9" t="s">
        <v>473</v>
      </c>
      <c r="AU9" s="48">
        <v>1</v>
      </c>
      <c r="AV9" s="35">
        <f t="shared" si="15"/>
        <v>4</v>
      </c>
      <c r="AW9" t="s">
        <v>473</v>
      </c>
      <c r="AX9" s="48">
        <v>1</v>
      </c>
      <c r="AY9" s="35">
        <f t="shared" si="16"/>
        <v>4</v>
      </c>
      <c r="AZ9" t="s">
        <v>624</v>
      </c>
      <c r="BA9" s="22">
        <v>10</v>
      </c>
      <c r="BB9" s="18">
        <f t="shared" si="8"/>
        <v>48</v>
      </c>
      <c r="BC9" t="s">
        <v>625</v>
      </c>
      <c r="BD9" s="22">
        <v>2</v>
      </c>
      <c r="BE9" s="18">
        <f t="shared" si="9"/>
        <v>8</v>
      </c>
      <c r="BF9" t="s">
        <v>626</v>
      </c>
      <c r="BG9" s="22">
        <v>3</v>
      </c>
      <c r="BH9" s="18">
        <f t="shared" si="10"/>
        <v>15</v>
      </c>
      <c r="BI9" t="s">
        <v>627</v>
      </c>
      <c r="BJ9" s="22">
        <v>32</v>
      </c>
      <c r="BK9" s="18">
        <f t="shared" si="11"/>
        <v>96</v>
      </c>
      <c r="BL9" s="32" t="s">
        <v>628</v>
      </c>
    </row>
    <row r="10" spans="1:64" ht="14" thickBot="1">
      <c r="B10" s="11">
        <v>25</v>
      </c>
      <c r="C10" s="17">
        <f t="shared" si="1"/>
        <v>85</v>
      </c>
      <c r="D10" s="19" t="s">
        <v>445</v>
      </c>
      <c r="E10" s="20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N10" s="3"/>
      <c r="O10" s="3"/>
      <c r="P10" s="3"/>
      <c r="Q10" s="3"/>
      <c r="T10" s="3"/>
      <c r="W10" s="3"/>
      <c r="X10" s="40">
        <v>15</v>
      </c>
      <c r="Y10" s="35">
        <f t="shared" si="12"/>
        <v>31</v>
      </c>
      <c r="Z10" s="43" t="s">
        <v>71</v>
      </c>
      <c r="AA10" s="45" t="s">
        <v>704</v>
      </c>
      <c r="AB10" s="40">
        <v>15</v>
      </c>
      <c r="AC10" s="35">
        <f t="shared" si="13"/>
        <v>31</v>
      </c>
      <c r="AD10" s="43" t="s">
        <v>71</v>
      </c>
      <c r="AE10" s="45" t="s">
        <v>704</v>
      </c>
      <c r="AF10" s="40">
        <v>3</v>
      </c>
      <c r="AG10" s="35">
        <f t="shared" si="4"/>
        <v>11</v>
      </c>
      <c r="AH10" t="s">
        <v>418</v>
      </c>
      <c r="AI10" s="40">
        <v>3</v>
      </c>
      <c r="AJ10" s="35">
        <f t="shared" si="5"/>
        <v>11</v>
      </c>
      <c r="AK10" t="s">
        <v>419</v>
      </c>
      <c r="AL10" s="40">
        <v>3</v>
      </c>
      <c r="AM10" s="35">
        <f t="shared" si="6"/>
        <v>11</v>
      </c>
      <c r="AN10" t="s">
        <v>420</v>
      </c>
      <c r="AO10" s="40">
        <v>3</v>
      </c>
      <c r="AP10" s="35">
        <f t="shared" si="7"/>
        <v>11</v>
      </c>
      <c r="AQ10" t="s">
        <v>421</v>
      </c>
      <c r="AR10" s="48">
        <v>1</v>
      </c>
      <c r="AS10" s="35">
        <f t="shared" si="14"/>
        <v>5</v>
      </c>
      <c r="AT10" t="s">
        <v>343</v>
      </c>
      <c r="AU10" s="48">
        <v>1</v>
      </c>
      <c r="AV10" s="35">
        <f t="shared" si="15"/>
        <v>5</v>
      </c>
      <c r="AW10" t="s">
        <v>343</v>
      </c>
      <c r="AX10" s="48">
        <v>1</v>
      </c>
      <c r="AY10" s="35">
        <f t="shared" si="16"/>
        <v>5</v>
      </c>
      <c r="AZ10" t="s">
        <v>485</v>
      </c>
      <c r="BA10" s="22">
        <v>2</v>
      </c>
      <c r="BB10" s="18">
        <f t="shared" si="8"/>
        <v>50</v>
      </c>
      <c r="BC10" t="s">
        <v>486</v>
      </c>
      <c r="BD10" s="22">
        <v>2</v>
      </c>
      <c r="BE10" s="18">
        <f t="shared" si="9"/>
        <v>10</v>
      </c>
      <c r="BF10" t="s">
        <v>487</v>
      </c>
      <c r="BG10" s="22">
        <v>4</v>
      </c>
      <c r="BH10" s="18">
        <f t="shared" si="10"/>
        <v>19</v>
      </c>
      <c r="BI10" s="32" t="s">
        <v>488</v>
      </c>
      <c r="BJ10" s="22">
        <v>8</v>
      </c>
      <c r="BK10" s="18">
        <f t="shared" si="11"/>
        <v>104</v>
      </c>
      <c r="BL10" s="32" t="s">
        <v>489</v>
      </c>
    </row>
    <row r="11" spans="1:64" ht="14" thickBot="1">
      <c r="B11" s="11">
        <v>25</v>
      </c>
      <c r="C11" s="17">
        <f t="shared" si="1"/>
        <v>110</v>
      </c>
      <c r="D11" s="19" t="s">
        <v>445</v>
      </c>
      <c r="E11" s="20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N11" s="3"/>
      <c r="O11" s="3"/>
      <c r="P11" s="3"/>
      <c r="Q11" s="3"/>
      <c r="R11" s="36"/>
      <c r="T11" s="3"/>
      <c r="U11" s="36"/>
      <c r="W11" s="3"/>
      <c r="X11" s="40">
        <v>15</v>
      </c>
      <c r="Y11" s="35">
        <f t="shared" si="12"/>
        <v>46</v>
      </c>
      <c r="Z11" s="33" t="s">
        <v>72</v>
      </c>
      <c r="AA11" s="45" t="s">
        <v>116</v>
      </c>
      <c r="AB11" s="40">
        <v>20</v>
      </c>
      <c r="AC11" s="35">
        <f t="shared" si="13"/>
        <v>51</v>
      </c>
      <c r="AD11" s="33" t="s">
        <v>73</v>
      </c>
      <c r="AE11" s="56" t="s">
        <v>704</v>
      </c>
      <c r="AF11" s="40">
        <v>3</v>
      </c>
      <c r="AG11" s="35">
        <f t="shared" si="4"/>
        <v>14</v>
      </c>
      <c r="AH11" t="s">
        <v>434</v>
      </c>
      <c r="AI11" s="40">
        <v>3</v>
      </c>
      <c r="AJ11" s="35">
        <f t="shared" si="5"/>
        <v>14</v>
      </c>
      <c r="AK11" t="s">
        <v>435</v>
      </c>
      <c r="AL11" s="40">
        <v>3</v>
      </c>
      <c r="AM11" s="35">
        <f t="shared" si="6"/>
        <v>14</v>
      </c>
      <c r="AN11" t="s">
        <v>436</v>
      </c>
      <c r="AO11" s="40">
        <v>3</v>
      </c>
      <c r="AP11" s="35">
        <f t="shared" si="7"/>
        <v>14</v>
      </c>
      <c r="AQ11" t="s">
        <v>437</v>
      </c>
      <c r="AR11" s="40">
        <v>2</v>
      </c>
      <c r="AS11" s="35">
        <f t="shared" si="14"/>
        <v>7</v>
      </c>
      <c r="AT11" t="s">
        <v>452</v>
      </c>
      <c r="AU11" s="40">
        <v>2</v>
      </c>
      <c r="AV11" s="35">
        <f t="shared" si="15"/>
        <v>7</v>
      </c>
      <c r="AW11" t="s">
        <v>452</v>
      </c>
      <c r="AX11" s="48">
        <v>1</v>
      </c>
      <c r="AY11" s="35">
        <f t="shared" si="16"/>
        <v>6</v>
      </c>
      <c r="AZ11" t="s">
        <v>500</v>
      </c>
      <c r="BA11" s="22">
        <v>4</v>
      </c>
      <c r="BB11" s="18">
        <f t="shared" si="8"/>
        <v>54</v>
      </c>
      <c r="BC11" t="s">
        <v>501</v>
      </c>
      <c r="BD11" s="22">
        <v>2</v>
      </c>
      <c r="BE11" s="18">
        <f t="shared" si="9"/>
        <v>12</v>
      </c>
      <c r="BF11" t="s">
        <v>502</v>
      </c>
      <c r="BG11" s="22">
        <v>2</v>
      </c>
      <c r="BH11" s="18">
        <f t="shared" si="10"/>
        <v>21</v>
      </c>
      <c r="BI11" s="32" t="s">
        <v>503</v>
      </c>
      <c r="BJ11" s="22">
        <v>24</v>
      </c>
      <c r="BK11" s="18">
        <f t="shared" si="11"/>
        <v>128</v>
      </c>
      <c r="BL11" s="32" t="s">
        <v>504</v>
      </c>
    </row>
    <row r="12" spans="1:64"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Q12" s="27"/>
      <c r="S12" s="36"/>
      <c r="T12" s="3"/>
      <c r="V12" s="36"/>
      <c r="W12" s="3"/>
      <c r="X12" s="40">
        <v>15</v>
      </c>
      <c r="Y12" s="35">
        <f t="shared" si="12"/>
        <v>61</v>
      </c>
      <c r="Z12" s="33" t="s">
        <v>74</v>
      </c>
      <c r="AA12" s="56" t="s">
        <v>704</v>
      </c>
      <c r="AB12" s="40">
        <v>20</v>
      </c>
      <c r="AC12" s="35">
        <f t="shared" si="13"/>
        <v>71</v>
      </c>
      <c r="AD12" s="33" t="s">
        <v>75</v>
      </c>
      <c r="AE12" s="56" t="s">
        <v>704</v>
      </c>
      <c r="AF12" s="40">
        <v>3</v>
      </c>
      <c r="AG12" s="35">
        <f t="shared" si="4"/>
        <v>17</v>
      </c>
      <c r="AH12" t="s">
        <v>447</v>
      </c>
      <c r="AI12" s="40">
        <v>3</v>
      </c>
      <c r="AJ12" s="35">
        <f t="shared" si="5"/>
        <v>17</v>
      </c>
      <c r="AK12" t="s">
        <v>448</v>
      </c>
      <c r="AL12" s="40">
        <v>3</v>
      </c>
      <c r="AM12" s="35">
        <f t="shared" si="6"/>
        <v>17</v>
      </c>
      <c r="AN12" t="s">
        <v>449</v>
      </c>
      <c r="AO12" s="40">
        <v>3</v>
      </c>
      <c r="AP12" s="35">
        <f t="shared" si="7"/>
        <v>17</v>
      </c>
      <c r="AQ12" t="s">
        <v>450</v>
      </c>
      <c r="AR12" s="40">
        <v>2</v>
      </c>
      <c r="AS12" s="35">
        <f t="shared" si="14"/>
        <v>9</v>
      </c>
      <c r="AT12" t="s">
        <v>280</v>
      </c>
      <c r="AU12" s="48">
        <v>2</v>
      </c>
      <c r="AV12" s="35">
        <f t="shared" si="15"/>
        <v>9</v>
      </c>
      <c r="AW12" t="s">
        <v>272</v>
      </c>
      <c r="AX12" s="48">
        <v>1</v>
      </c>
      <c r="AY12" s="35">
        <f t="shared" si="16"/>
        <v>7</v>
      </c>
      <c r="AZ12" t="s">
        <v>516</v>
      </c>
      <c r="BA12" s="22">
        <v>8</v>
      </c>
      <c r="BB12" s="18">
        <f t="shared" si="8"/>
        <v>62</v>
      </c>
      <c r="BC12" t="s">
        <v>517</v>
      </c>
      <c r="BD12" s="22">
        <v>2</v>
      </c>
      <c r="BE12" s="18">
        <f t="shared" si="9"/>
        <v>14</v>
      </c>
      <c r="BF12" t="s">
        <v>518</v>
      </c>
      <c r="BG12" s="22">
        <v>4</v>
      </c>
      <c r="BH12" s="18">
        <f t="shared" si="10"/>
        <v>25</v>
      </c>
      <c r="BI12" s="32" t="s">
        <v>519</v>
      </c>
      <c r="BJ12" s="22">
        <v>16</v>
      </c>
      <c r="BK12" s="18">
        <f t="shared" si="11"/>
        <v>144</v>
      </c>
      <c r="BL12" s="32" t="s">
        <v>520</v>
      </c>
    </row>
    <row r="13" spans="1:64" ht="14" thickBot="1"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Q13" s="27"/>
      <c r="X13" s="40">
        <v>20</v>
      </c>
      <c r="Y13" s="35">
        <f t="shared" si="12"/>
        <v>81</v>
      </c>
      <c r="Z13" s="33" t="s">
        <v>73</v>
      </c>
      <c r="AA13" s="56" t="s">
        <v>704</v>
      </c>
      <c r="AB13" s="40">
        <v>20</v>
      </c>
      <c r="AC13" s="35">
        <f t="shared" si="13"/>
        <v>91</v>
      </c>
      <c r="AD13" s="33" t="s">
        <v>75</v>
      </c>
      <c r="AE13" s="56" t="s">
        <v>704</v>
      </c>
      <c r="AF13" s="40">
        <v>3</v>
      </c>
      <c r="AG13" s="35">
        <f t="shared" si="4"/>
        <v>20</v>
      </c>
      <c r="AH13" t="s">
        <v>459</v>
      </c>
      <c r="AI13" s="40">
        <v>3</v>
      </c>
      <c r="AJ13" s="35">
        <f t="shared" si="5"/>
        <v>20</v>
      </c>
      <c r="AK13" t="s">
        <v>460</v>
      </c>
      <c r="AL13" s="40">
        <v>3</v>
      </c>
      <c r="AM13" s="35">
        <f t="shared" si="6"/>
        <v>20</v>
      </c>
      <c r="AN13" t="s">
        <v>461</v>
      </c>
      <c r="AO13" s="40">
        <v>3</v>
      </c>
      <c r="AP13" s="35">
        <f t="shared" si="7"/>
        <v>20</v>
      </c>
      <c r="AQ13" t="s">
        <v>462</v>
      </c>
      <c r="AR13" s="40">
        <v>2</v>
      </c>
      <c r="AS13" s="35">
        <f t="shared" si="14"/>
        <v>11</v>
      </c>
      <c r="AT13" t="s">
        <v>344</v>
      </c>
      <c r="AU13" s="48">
        <v>2</v>
      </c>
      <c r="AV13" s="35">
        <f t="shared" si="15"/>
        <v>11</v>
      </c>
      <c r="AW13" t="s">
        <v>281</v>
      </c>
      <c r="AX13" s="40">
        <v>1</v>
      </c>
      <c r="AY13" s="35">
        <f t="shared" si="16"/>
        <v>8</v>
      </c>
      <c r="AZ13" t="s">
        <v>533</v>
      </c>
      <c r="BA13" s="22">
        <v>6</v>
      </c>
      <c r="BB13" s="18">
        <f t="shared" si="8"/>
        <v>68</v>
      </c>
      <c r="BC13" t="s">
        <v>534</v>
      </c>
      <c r="BD13" s="22">
        <v>2</v>
      </c>
      <c r="BE13" s="18">
        <f t="shared" si="9"/>
        <v>16</v>
      </c>
      <c r="BF13" t="s">
        <v>535</v>
      </c>
      <c r="BG13" s="22">
        <v>2</v>
      </c>
      <c r="BH13" s="18">
        <f t="shared" si="10"/>
        <v>27</v>
      </c>
      <c r="BI13" s="32" t="s">
        <v>536</v>
      </c>
      <c r="BJ13" s="22">
        <v>2</v>
      </c>
      <c r="BK13" s="18">
        <f t="shared" si="11"/>
        <v>146</v>
      </c>
      <c r="BL13" s="32" t="s">
        <v>537</v>
      </c>
    </row>
    <row r="14" spans="1:64" ht="14" thickBot="1">
      <c r="B14" s="53"/>
      <c r="C14" s="53"/>
      <c r="D14" s="53"/>
      <c r="E14" s="53"/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Q14" s="35"/>
      <c r="X14" s="40">
        <v>20</v>
      </c>
      <c r="Y14" s="35">
        <f t="shared" si="12"/>
        <v>101</v>
      </c>
      <c r="Z14" s="33" t="s">
        <v>76</v>
      </c>
      <c r="AA14" s="56" t="s">
        <v>704</v>
      </c>
      <c r="AF14" s="40">
        <v>5</v>
      </c>
      <c r="AG14" s="35">
        <f t="shared" si="4"/>
        <v>25</v>
      </c>
      <c r="AH14" t="s">
        <v>469</v>
      </c>
      <c r="AI14" s="40">
        <v>5</v>
      </c>
      <c r="AJ14" s="35">
        <f t="shared" si="5"/>
        <v>25</v>
      </c>
      <c r="AK14" t="s">
        <v>470</v>
      </c>
      <c r="AL14" s="40">
        <v>5</v>
      </c>
      <c r="AM14" s="35">
        <f t="shared" si="6"/>
        <v>25</v>
      </c>
      <c r="AN14" t="s">
        <v>471</v>
      </c>
      <c r="AO14" s="40">
        <v>5</v>
      </c>
      <c r="AP14" s="35">
        <f t="shared" si="7"/>
        <v>25</v>
      </c>
      <c r="AQ14" t="s">
        <v>472</v>
      </c>
      <c r="AR14" s="48">
        <v>2</v>
      </c>
      <c r="AS14" s="35">
        <f t="shared" si="14"/>
        <v>13</v>
      </c>
      <c r="AT14" t="s">
        <v>272</v>
      </c>
      <c r="AU14" s="48">
        <v>2</v>
      </c>
      <c r="AV14" s="35">
        <f t="shared" si="15"/>
        <v>13</v>
      </c>
      <c r="AW14" t="s">
        <v>310</v>
      </c>
      <c r="AX14" s="48">
        <v>1</v>
      </c>
      <c r="AY14" s="35">
        <f t="shared" si="16"/>
        <v>9</v>
      </c>
      <c r="AZ14" t="s">
        <v>543</v>
      </c>
      <c r="BA14" s="22">
        <v>2</v>
      </c>
      <c r="BB14" s="18">
        <f t="shared" si="8"/>
        <v>70</v>
      </c>
      <c r="BC14" t="s">
        <v>544</v>
      </c>
      <c r="BD14" s="22">
        <v>2</v>
      </c>
      <c r="BE14" s="18">
        <f t="shared" si="9"/>
        <v>18</v>
      </c>
      <c r="BF14" t="s">
        <v>545</v>
      </c>
      <c r="BG14" s="22">
        <v>2</v>
      </c>
      <c r="BH14" s="18">
        <f t="shared" si="10"/>
        <v>29</v>
      </c>
      <c r="BI14" s="32" t="s">
        <v>546</v>
      </c>
      <c r="BJ14" s="22">
        <v>2</v>
      </c>
      <c r="BK14" s="18">
        <f t="shared" si="11"/>
        <v>148</v>
      </c>
      <c r="BL14" s="32" t="s">
        <v>547</v>
      </c>
    </row>
    <row r="15" spans="1:64">
      <c r="D15" s="1"/>
      <c r="Q15" s="27"/>
      <c r="X15" s="40">
        <v>20</v>
      </c>
      <c r="Y15" s="35">
        <f>Y14+X15</f>
        <v>121</v>
      </c>
      <c r="Z15" s="33" t="s">
        <v>76</v>
      </c>
      <c r="AA15" s="56" t="s">
        <v>704</v>
      </c>
      <c r="AF15" s="40">
        <v>5</v>
      </c>
      <c r="AG15" s="35">
        <f t="shared" si="4"/>
        <v>30</v>
      </c>
      <c r="AH15" t="s">
        <v>339</v>
      </c>
      <c r="AI15" s="40">
        <v>5</v>
      </c>
      <c r="AJ15" s="35">
        <f t="shared" si="5"/>
        <v>30</v>
      </c>
      <c r="AK15" t="s">
        <v>340</v>
      </c>
      <c r="AL15" s="40">
        <v>5</v>
      </c>
      <c r="AM15" s="35">
        <f t="shared" si="6"/>
        <v>30</v>
      </c>
      <c r="AN15" t="s">
        <v>341</v>
      </c>
      <c r="AO15" s="40">
        <v>5</v>
      </c>
      <c r="AP15" s="35">
        <f t="shared" si="7"/>
        <v>30</v>
      </c>
      <c r="AQ15" t="s">
        <v>342</v>
      </c>
      <c r="AR15" s="48">
        <v>2</v>
      </c>
      <c r="AS15" s="35">
        <f t="shared" si="14"/>
        <v>15</v>
      </c>
      <c r="AT15" t="s">
        <v>310</v>
      </c>
      <c r="AU15" s="48">
        <v>2</v>
      </c>
      <c r="AV15" s="35">
        <f t="shared" si="15"/>
        <v>15</v>
      </c>
      <c r="AW15" t="s">
        <v>317</v>
      </c>
      <c r="AX15" s="48">
        <v>1</v>
      </c>
      <c r="AY15" s="35">
        <f t="shared" si="16"/>
        <v>10</v>
      </c>
      <c r="AZ15" t="s">
        <v>408</v>
      </c>
      <c r="BA15" s="22">
        <v>8</v>
      </c>
      <c r="BB15" s="18">
        <f t="shared" si="8"/>
        <v>78</v>
      </c>
      <c r="BC15" t="s">
        <v>409</v>
      </c>
      <c r="BD15" s="22">
        <v>2</v>
      </c>
      <c r="BE15" s="18">
        <f t="shared" si="9"/>
        <v>20</v>
      </c>
      <c r="BF15" t="s">
        <v>410</v>
      </c>
      <c r="BG15" s="22">
        <v>2</v>
      </c>
      <c r="BH15" s="18">
        <f t="shared" si="10"/>
        <v>31</v>
      </c>
      <c r="BI15" s="32" t="s">
        <v>411</v>
      </c>
      <c r="BJ15" s="22">
        <v>2</v>
      </c>
      <c r="BK15" s="18">
        <f t="shared" si="11"/>
        <v>150</v>
      </c>
      <c r="BL15" s="32" t="s">
        <v>412</v>
      </c>
    </row>
    <row r="16" spans="1:64">
      <c r="H16" s="6"/>
      <c r="I16" s="6"/>
      <c r="J16" s="6"/>
      <c r="AF16" s="40">
        <v>5</v>
      </c>
      <c r="AG16" s="35">
        <f t="shared" si="4"/>
        <v>35</v>
      </c>
      <c r="AH16" t="s">
        <v>349</v>
      </c>
      <c r="AI16" s="40">
        <v>5</v>
      </c>
      <c r="AJ16" s="35">
        <f t="shared" si="5"/>
        <v>35</v>
      </c>
      <c r="AK16" t="s">
        <v>350</v>
      </c>
      <c r="AL16" s="40">
        <v>5</v>
      </c>
      <c r="AM16" s="35">
        <f t="shared" si="6"/>
        <v>35</v>
      </c>
      <c r="AN16" t="s">
        <v>351</v>
      </c>
      <c r="AO16" s="40">
        <v>5</v>
      </c>
      <c r="AP16" s="35">
        <f t="shared" si="7"/>
        <v>35</v>
      </c>
      <c r="AQ16" t="s">
        <v>352</v>
      </c>
      <c r="AR16" s="48">
        <v>2</v>
      </c>
      <c r="AS16" s="35">
        <f t="shared" si="14"/>
        <v>17</v>
      </c>
      <c r="AT16" t="s">
        <v>317</v>
      </c>
      <c r="AU16" s="48">
        <v>2</v>
      </c>
      <c r="AV16" s="35">
        <f t="shared" si="15"/>
        <v>17</v>
      </c>
      <c r="AW16" s="32" t="s">
        <v>0</v>
      </c>
      <c r="AX16" s="48">
        <v>1</v>
      </c>
      <c r="AY16" s="35">
        <f t="shared" si="16"/>
        <v>11</v>
      </c>
      <c r="AZ16" t="s">
        <v>424</v>
      </c>
      <c r="BA16" s="22">
        <v>2</v>
      </c>
      <c r="BB16" s="18">
        <f t="shared" si="8"/>
        <v>80</v>
      </c>
      <c r="BC16" t="s">
        <v>425</v>
      </c>
      <c r="BD16" s="22">
        <v>3</v>
      </c>
      <c r="BE16" s="18">
        <f t="shared" si="9"/>
        <v>23</v>
      </c>
      <c r="BF16" t="s">
        <v>426</v>
      </c>
      <c r="BG16" s="22">
        <v>2</v>
      </c>
      <c r="BH16" s="18">
        <f t="shared" si="10"/>
        <v>33</v>
      </c>
      <c r="BI16" s="32" t="s">
        <v>427</v>
      </c>
      <c r="BJ16" s="22">
        <v>2</v>
      </c>
      <c r="BK16" s="18">
        <f t="shared" si="11"/>
        <v>152</v>
      </c>
      <c r="BL16" s="32" t="s">
        <v>428</v>
      </c>
    </row>
    <row r="17" spans="1:64">
      <c r="AF17" s="40">
        <v>5</v>
      </c>
      <c r="AG17" s="35">
        <f t="shared" si="4"/>
        <v>40</v>
      </c>
      <c r="AH17" t="s">
        <v>359</v>
      </c>
      <c r="AI17" s="40">
        <v>5</v>
      </c>
      <c r="AJ17" s="35">
        <f t="shared" si="5"/>
        <v>40</v>
      </c>
      <c r="AK17" t="s">
        <v>360</v>
      </c>
      <c r="AL17" s="40">
        <v>5</v>
      </c>
      <c r="AM17" s="35">
        <f t="shared" si="6"/>
        <v>40</v>
      </c>
      <c r="AN17" t="s">
        <v>361</v>
      </c>
      <c r="AO17" s="40">
        <v>5</v>
      </c>
      <c r="AP17" s="35">
        <f t="shared" si="7"/>
        <v>40</v>
      </c>
      <c r="AQ17" t="s">
        <v>362</v>
      </c>
      <c r="AR17" s="40">
        <v>3</v>
      </c>
      <c r="AS17" s="35">
        <f t="shared" si="14"/>
        <v>20</v>
      </c>
      <c r="AT17" t="s">
        <v>248</v>
      </c>
      <c r="AU17" s="48">
        <v>2</v>
      </c>
      <c r="AV17" s="35">
        <f t="shared" si="15"/>
        <v>19</v>
      </c>
      <c r="AW17" t="s">
        <v>330</v>
      </c>
      <c r="AX17" s="40">
        <v>1</v>
      </c>
      <c r="AY17" s="35">
        <f t="shared" si="16"/>
        <v>12</v>
      </c>
      <c r="AZ17" t="s">
        <v>440</v>
      </c>
      <c r="BA17" s="22">
        <v>2</v>
      </c>
      <c r="BB17" s="18">
        <f t="shared" si="8"/>
        <v>82</v>
      </c>
      <c r="BC17" t="s">
        <v>441</v>
      </c>
      <c r="BD17" s="22">
        <v>4</v>
      </c>
      <c r="BE17" s="18">
        <f t="shared" si="9"/>
        <v>27</v>
      </c>
      <c r="BF17" t="s">
        <v>442</v>
      </c>
      <c r="BG17" s="22">
        <v>4</v>
      </c>
      <c r="BH17" s="18">
        <f t="shared" si="10"/>
        <v>37</v>
      </c>
      <c r="BI17" s="32" t="s">
        <v>443</v>
      </c>
      <c r="BJ17" s="22">
        <v>2</v>
      </c>
      <c r="BK17" s="18">
        <f t="shared" si="11"/>
        <v>154</v>
      </c>
      <c r="BL17" s="32" t="s">
        <v>444</v>
      </c>
    </row>
    <row r="18" spans="1:64" ht="14" thickBot="1">
      <c r="AF18" s="40">
        <v>5</v>
      </c>
      <c r="AG18" s="35">
        <f t="shared" si="4"/>
        <v>45</v>
      </c>
      <c r="AH18" t="s">
        <v>368</v>
      </c>
      <c r="AI18" s="40">
        <v>5</v>
      </c>
      <c r="AJ18" s="35">
        <f t="shared" si="5"/>
        <v>45</v>
      </c>
      <c r="AK18" t="s">
        <v>369</v>
      </c>
      <c r="AL18" s="40">
        <v>5</v>
      </c>
      <c r="AM18" s="35">
        <f t="shared" si="6"/>
        <v>45</v>
      </c>
      <c r="AN18" t="s">
        <v>370</v>
      </c>
      <c r="AO18" s="40">
        <v>5</v>
      </c>
      <c r="AP18" s="35">
        <f t="shared" si="7"/>
        <v>45</v>
      </c>
      <c r="AQ18" t="s">
        <v>371</v>
      </c>
      <c r="AR18" s="40">
        <v>3</v>
      </c>
      <c r="AS18" s="35">
        <f t="shared" si="14"/>
        <v>23</v>
      </c>
      <c r="AT18" t="s">
        <v>221</v>
      </c>
      <c r="AU18" s="40">
        <v>3</v>
      </c>
      <c r="AV18" s="35">
        <f t="shared" si="15"/>
        <v>22</v>
      </c>
      <c r="AW18" t="s">
        <v>221</v>
      </c>
      <c r="AX18" s="48">
        <v>1</v>
      </c>
      <c r="AY18" s="35">
        <f t="shared" si="16"/>
        <v>13</v>
      </c>
      <c r="AZ18" t="s">
        <v>453</v>
      </c>
      <c r="BA18" s="22">
        <v>2</v>
      </c>
      <c r="BB18" s="18">
        <f t="shared" si="8"/>
        <v>84</v>
      </c>
      <c r="BC18" t="s">
        <v>454</v>
      </c>
      <c r="BD18" s="22">
        <v>5</v>
      </c>
      <c r="BE18" s="18">
        <f t="shared" si="9"/>
        <v>32</v>
      </c>
      <c r="BF18" t="s">
        <v>455</v>
      </c>
      <c r="BG18" s="23">
        <v>2</v>
      </c>
      <c r="BH18" s="20">
        <f t="shared" si="10"/>
        <v>39</v>
      </c>
      <c r="BI18" s="32" t="s">
        <v>456</v>
      </c>
      <c r="BJ18" s="23">
        <v>2</v>
      </c>
      <c r="BK18" s="20">
        <f t="shared" si="11"/>
        <v>156</v>
      </c>
      <c r="BL18" s="32" t="s">
        <v>457</v>
      </c>
    </row>
    <row r="19" spans="1:64">
      <c r="AF19" s="40">
        <v>5</v>
      </c>
      <c r="AG19" s="35">
        <f t="shared" si="4"/>
        <v>50</v>
      </c>
      <c r="AH19" t="s">
        <v>396</v>
      </c>
      <c r="AI19" s="40">
        <v>5</v>
      </c>
      <c r="AJ19" s="35">
        <f t="shared" si="5"/>
        <v>50</v>
      </c>
      <c r="AK19" t="s">
        <v>397</v>
      </c>
      <c r="AL19" s="40">
        <v>5</v>
      </c>
      <c r="AM19" s="35">
        <f t="shared" si="6"/>
        <v>50</v>
      </c>
      <c r="AN19" t="s">
        <v>398</v>
      </c>
      <c r="AO19" s="40">
        <v>5</v>
      </c>
      <c r="AP19" s="35">
        <f t="shared" si="7"/>
        <v>50</v>
      </c>
      <c r="AQ19" t="s">
        <v>399</v>
      </c>
      <c r="AR19" s="48">
        <v>3</v>
      </c>
      <c r="AS19" s="35">
        <f t="shared" si="14"/>
        <v>26</v>
      </c>
      <c r="AT19" t="s">
        <v>259</v>
      </c>
      <c r="AU19" s="48">
        <v>3</v>
      </c>
      <c r="AV19" s="35">
        <f t="shared" si="15"/>
        <v>25</v>
      </c>
      <c r="AW19" t="s">
        <v>232</v>
      </c>
      <c r="AX19" s="40">
        <v>2</v>
      </c>
      <c r="AY19" s="35">
        <f t="shared" si="16"/>
        <v>15</v>
      </c>
      <c r="AZ19" t="s">
        <v>464</v>
      </c>
      <c r="BA19" s="51">
        <v>2</v>
      </c>
      <c r="BB19" s="18">
        <f t="shared" si="8"/>
        <v>86</v>
      </c>
      <c r="BC19" t="s">
        <v>465</v>
      </c>
      <c r="BD19" s="51">
        <v>5</v>
      </c>
      <c r="BE19" s="18">
        <f t="shared" si="9"/>
        <v>37</v>
      </c>
      <c r="BF19" t="s">
        <v>466</v>
      </c>
    </row>
    <row r="20" spans="1:64">
      <c r="L20" s="53"/>
      <c r="M20" s="53"/>
      <c r="N20" s="53"/>
      <c r="AF20" s="40">
        <v>5</v>
      </c>
      <c r="AG20" s="35">
        <f t="shared" si="4"/>
        <v>55</v>
      </c>
      <c r="AH20" t="s">
        <v>268</v>
      </c>
      <c r="AI20" s="40">
        <v>5</v>
      </c>
      <c r="AJ20" s="35">
        <f t="shared" si="5"/>
        <v>55</v>
      </c>
      <c r="AK20" s="32" t="s">
        <v>269</v>
      </c>
      <c r="AL20" s="40">
        <v>5</v>
      </c>
      <c r="AM20" s="35">
        <f t="shared" si="6"/>
        <v>55</v>
      </c>
      <c r="AN20" s="32" t="s">
        <v>270</v>
      </c>
      <c r="AO20" s="40">
        <v>5</v>
      </c>
      <c r="AP20" s="35">
        <f t="shared" si="7"/>
        <v>55</v>
      </c>
      <c r="AQ20" s="32" t="s">
        <v>271</v>
      </c>
      <c r="AR20" s="48">
        <v>3</v>
      </c>
      <c r="AS20" s="35">
        <f t="shared" si="14"/>
        <v>29</v>
      </c>
      <c r="AT20" s="32" t="s">
        <v>42</v>
      </c>
      <c r="AU20" s="48">
        <v>3</v>
      </c>
      <c r="AV20" s="35">
        <f t="shared" si="15"/>
        <v>28</v>
      </c>
      <c r="AW20" t="s">
        <v>237</v>
      </c>
      <c r="AX20" s="48">
        <v>2</v>
      </c>
      <c r="AY20" s="35">
        <f t="shared" si="16"/>
        <v>17</v>
      </c>
      <c r="AZ20" t="s">
        <v>474</v>
      </c>
      <c r="BA20" s="22">
        <v>10</v>
      </c>
      <c r="BB20" s="18">
        <f t="shared" si="8"/>
        <v>96</v>
      </c>
      <c r="BC20" t="s">
        <v>475</v>
      </c>
      <c r="BD20" s="22">
        <v>6</v>
      </c>
      <c r="BE20" s="18">
        <f t="shared" si="9"/>
        <v>43</v>
      </c>
      <c r="BF20" t="s">
        <v>476</v>
      </c>
    </row>
    <row r="21" spans="1:64">
      <c r="AF21" s="40">
        <v>5</v>
      </c>
      <c r="AG21" s="35">
        <f t="shared" si="4"/>
        <v>60</v>
      </c>
      <c r="AH21" s="32" t="s">
        <v>1</v>
      </c>
      <c r="AI21" s="40">
        <v>5</v>
      </c>
      <c r="AJ21" s="35">
        <f t="shared" si="5"/>
        <v>60</v>
      </c>
      <c r="AK21" s="32" t="s">
        <v>1</v>
      </c>
      <c r="AL21" s="40">
        <v>5</v>
      </c>
      <c r="AM21" s="35">
        <f t="shared" si="6"/>
        <v>60</v>
      </c>
      <c r="AN21" s="32" t="s">
        <v>1</v>
      </c>
      <c r="AO21" s="40">
        <v>5</v>
      </c>
      <c r="AP21" s="35">
        <f t="shared" si="7"/>
        <v>60</v>
      </c>
      <c r="AQ21" s="32" t="s">
        <v>1</v>
      </c>
      <c r="AR21" s="48">
        <v>3</v>
      </c>
      <c r="AS21" s="35">
        <f t="shared" si="14"/>
        <v>32</v>
      </c>
      <c r="AT21" t="s">
        <v>154</v>
      </c>
      <c r="AU21" s="48">
        <v>3</v>
      </c>
      <c r="AV21" s="35">
        <f t="shared" si="15"/>
        <v>31</v>
      </c>
      <c r="AW21" t="s">
        <v>253</v>
      </c>
      <c r="AX21" s="48">
        <v>2</v>
      </c>
      <c r="AY21" s="35">
        <f t="shared" si="16"/>
        <v>19</v>
      </c>
      <c r="AZ21" t="s">
        <v>345</v>
      </c>
      <c r="BA21" s="22">
        <v>8</v>
      </c>
      <c r="BB21" s="18">
        <f t="shared" si="8"/>
        <v>104</v>
      </c>
      <c r="BC21" t="s">
        <v>346</v>
      </c>
      <c r="BD21" s="22">
        <v>6</v>
      </c>
      <c r="BE21" s="18">
        <f t="shared" si="9"/>
        <v>49</v>
      </c>
      <c r="BF21" t="s">
        <v>347</v>
      </c>
    </row>
    <row r="22" spans="1:64">
      <c r="AF22" s="40">
        <v>5</v>
      </c>
      <c r="AG22" s="35">
        <f t="shared" si="4"/>
        <v>65</v>
      </c>
      <c r="AH22" s="43" t="s">
        <v>2</v>
      </c>
      <c r="AI22" s="40">
        <v>5</v>
      </c>
      <c r="AJ22" s="35">
        <f t="shared" si="5"/>
        <v>65</v>
      </c>
      <c r="AK22" s="43" t="s">
        <v>2</v>
      </c>
      <c r="AL22" s="40">
        <v>5</v>
      </c>
      <c r="AM22" s="35">
        <f t="shared" si="6"/>
        <v>65</v>
      </c>
      <c r="AN22" s="43" t="s">
        <v>2</v>
      </c>
      <c r="AO22" s="40">
        <v>5</v>
      </c>
      <c r="AP22" s="35">
        <f t="shared" si="7"/>
        <v>65</v>
      </c>
      <c r="AQ22" s="43" t="s">
        <v>2</v>
      </c>
      <c r="AR22" s="48">
        <v>3</v>
      </c>
      <c r="AS22" s="35">
        <f t="shared" si="14"/>
        <v>35</v>
      </c>
      <c r="AT22" t="s">
        <v>232</v>
      </c>
      <c r="AU22" s="48">
        <v>3</v>
      </c>
      <c r="AV22" s="35">
        <f t="shared" si="15"/>
        <v>34</v>
      </c>
      <c r="AW22" t="s">
        <v>260</v>
      </c>
      <c r="AX22" s="48">
        <v>2</v>
      </c>
      <c r="AY22" s="35">
        <f t="shared" si="16"/>
        <v>21</v>
      </c>
      <c r="AZ22" t="s">
        <v>354</v>
      </c>
      <c r="BA22" s="22">
        <v>2</v>
      </c>
      <c r="BB22" s="18">
        <f t="shared" si="8"/>
        <v>106</v>
      </c>
      <c r="BC22" t="s">
        <v>355</v>
      </c>
      <c r="BD22" s="22">
        <v>6</v>
      </c>
      <c r="BE22" s="18">
        <f t="shared" si="9"/>
        <v>55</v>
      </c>
      <c r="BF22" t="s">
        <v>356</v>
      </c>
    </row>
    <row r="23" spans="1:64" ht="182">
      <c r="A23" s="53" t="str">
        <f ca="1">CONCATENATE(D1," ",K1,", ",AZ1,", ",IF(W1=0,"",W1&amp;" et "),Q1,", ",AW1,IF(AD1=0,"",", "&amp;AD1)," "&amp;AH1)</f>
        <v>Une femme latino, un trou béant dans l'abdomen,  et plutot grande, la peau jaunie, en tenue de milicienne tachée de pus</v>
      </c>
      <c r="F23" s="53"/>
      <c r="G23" s="53"/>
      <c r="H23" s="53"/>
      <c r="I23" s="53"/>
      <c r="J23" s="53"/>
      <c r="K23" s="53"/>
      <c r="AF23" s="40">
        <v>5</v>
      </c>
      <c r="AG23" s="35">
        <f t="shared" si="4"/>
        <v>70</v>
      </c>
      <c r="AH23" s="43" t="s">
        <v>48</v>
      </c>
      <c r="AI23" s="40">
        <v>5</v>
      </c>
      <c r="AJ23" s="35">
        <f t="shared" si="5"/>
        <v>70</v>
      </c>
      <c r="AK23" s="43" t="s">
        <v>48</v>
      </c>
      <c r="AL23" s="40">
        <v>5</v>
      </c>
      <c r="AM23" s="35">
        <f t="shared" si="6"/>
        <v>70</v>
      </c>
      <c r="AN23" s="43" t="s">
        <v>48</v>
      </c>
      <c r="AO23" s="40">
        <v>5</v>
      </c>
      <c r="AP23" s="35">
        <f t="shared" si="7"/>
        <v>70</v>
      </c>
      <c r="AQ23" s="43" t="s">
        <v>48</v>
      </c>
      <c r="AR23" s="48">
        <v>3</v>
      </c>
      <c r="AS23" s="35">
        <f t="shared" si="14"/>
        <v>38</v>
      </c>
      <c r="AT23" t="s">
        <v>163</v>
      </c>
      <c r="AU23" s="40">
        <v>3</v>
      </c>
      <c r="AV23" s="35">
        <f t="shared" si="15"/>
        <v>37</v>
      </c>
      <c r="AW23" t="s">
        <v>146</v>
      </c>
      <c r="AX23" s="48">
        <v>2</v>
      </c>
      <c r="AY23" s="35">
        <f t="shared" si="16"/>
        <v>23</v>
      </c>
      <c r="AZ23" t="s">
        <v>364</v>
      </c>
      <c r="BA23" s="22">
        <v>2</v>
      </c>
      <c r="BB23" s="18">
        <f t="shared" si="8"/>
        <v>108</v>
      </c>
      <c r="BC23" t="s">
        <v>365</v>
      </c>
      <c r="BD23" s="22">
        <v>6</v>
      </c>
      <c r="BE23" s="18">
        <f t="shared" si="9"/>
        <v>61</v>
      </c>
      <c r="BF23" t="s">
        <v>366</v>
      </c>
    </row>
    <row r="24" spans="1:64">
      <c r="AF24" s="40">
        <v>10</v>
      </c>
      <c r="AG24" s="35">
        <f t="shared" si="4"/>
        <v>80</v>
      </c>
      <c r="AH24" t="s">
        <v>278</v>
      </c>
      <c r="AI24" s="40">
        <v>10</v>
      </c>
      <c r="AJ24" s="35">
        <f t="shared" si="5"/>
        <v>80</v>
      </c>
      <c r="AK24" t="s">
        <v>279</v>
      </c>
      <c r="AL24" s="40">
        <v>10</v>
      </c>
      <c r="AM24" s="35">
        <f t="shared" si="6"/>
        <v>80</v>
      </c>
      <c r="AN24" t="s">
        <v>31</v>
      </c>
      <c r="AO24" s="40">
        <v>10</v>
      </c>
      <c r="AP24" s="35">
        <f t="shared" si="7"/>
        <v>80</v>
      </c>
      <c r="AQ24" t="s">
        <v>278</v>
      </c>
      <c r="AR24" s="48">
        <v>3</v>
      </c>
      <c r="AS24" s="35">
        <f t="shared" si="14"/>
        <v>41</v>
      </c>
      <c r="AT24" t="s">
        <v>237</v>
      </c>
      <c r="AU24" s="40">
        <v>3</v>
      </c>
      <c r="AV24" s="35">
        <f t="shared" si="15"/>
        <v>40</v>
      </c>
      <c r="AW24" t="s">
        <v>151</v>
      </c>
      <c r="AX24" s="48">
        <v>2</v>
      </c>
      <c r="AY24" s="35">
        <f t="shared" si="16"/>
        <v>25</v>
      </c>
      <c r="AZ24" t="s">
        <v>373</v>
      </c>
      <c r="BA24" s="51">
        <v>2</v>
      </c>
      <c r="BB24" s="18">
        <f t="shared" si="8"/>
        <v>110</v>
      </c>
      <c r="BC24" t="s">
        <v>374</v>
      </c>
      <c r="BD24" s="51">
        <v>8</v>
      </c>
      <c r="BE24" s="18">
        <f t="shared" si="9"/>
        <v>69</v>
      </c>
      <c r="BF24" t="s">
        <v>375</v>
      </c>
    </row>
    <row r="25" spans="1:64">
      <c r="AF25" s="40">
        <v>10</v>
      </c>
      <c r="AG25" s="35">
        <f t="shared" si="4"/>
        <v>90</v>
      </c>
      <c r="AH25" t="s">
        <v>285</v>
      </c>
      <c r="AI25" s="40">
        <v>10</v>
      </c>
      <c r="AJ25" s="35">
        <f t="shared" si="5"/>
        <v>90</v>
      </c>
      <c r="AK25" s="32" t="s">
        <v>286</v>
      </c>
      <c r="AL25" s="40">
        <v>10</v>
      </c>
      <c r="AM25" s="35">
        <f t="shared" si="6"/>
        <v>90</v>
      </c>
      <c r="AN25" t="s">
        <v>32</v>
      </c>
      <c r="AO25" s="40">
        <v>10</v>
      </c>
      <c r="AP25" s="35">
        <f t="shared" si="7"/>
        <v>90</v>
      </c>
      <c r="AQ25" s="32" t="s">
        <v>287</v>
      </c>
      <c r="AR25" s="48">
        <v>3</v>
      </c>
      <c r="AS25" s="35">
        <f t="shared" si="14"/>
        <v>44</v>
      </c>
      <c r="AT25" t="s">
        <v>191</v>
      </c>
      <c r="AU25" s="40">
        <v>3</v>
      </c>
      <c r="AV25" s="35">
        <f t="shared" si="15"/>
        <v>43</v>
      </c>
      <c r="AW25" t="s">
        <v>155</v>
      </c>
      <c r="AX25" s="48">
        <v>2</v>
      </c>
      <c r="AY25" s="35">
        <f t="shared" si="16"/>
        <v>27</v>
      </c>
      <c r="AZ25" t="s">
        <v>382</v>
      </c>
      <c r="BA25" s="22">
        <v>2</v>
      </c>
      <c r="BB25" s="18">
        <f t="shared" si="8"/>
        <v>112</v>
      </c>
      <c r="BC25" t="s">
        <v>383</v>
      </c>
      <c r="BD25" s="22">
        <v>8</v>
      </c>
      <c r="BE25" s="18">
        <f t="shared" si="9"/>
        <v>77</v>
      </c>
      <c r="BF25" t="s">
        <v>384</v>
      </c>
    </row>
    <row r="26" spans="1:64" ht="14" thickBot="1">
      <c r="AF26" s="40">
        <v>10</v>
      </c>
      <c r="AG26" s="35">
        <f t="shared" si="4"/>
        <v>100</v>
      </c>
      <c r="AH26" t="s">
        <v>294</v>
      </c>
      <c r="AI26" s="40">
        <v>10</v>
      </c>
      <c r="AJ26" s="35">
        <f t="shared" si="5"/>
        <v>100</v>
      </c>
      <c r="AK26" t="s">
        <v>294</v>
      </c>
      <c r="AL26" s="40">
        <v>10</v>
      </c>
      <c r="AM26" s="35">
        <f t="shared" si="6"/>
        <v>100</v>
      </c>
      <c r="AN26" t="s">
        <v>294</v>
      </c>
      <c r="AO26" s="40">
        <v>10</v>
      </c>
      <c r="AP26" s="35">
        <f t="shared" si="7"/>
        <v>100</v>
      </c>
      <c r="AQ26" t="s">
        <v>294</v>
      </c>
      <c r="AR26" s="40">
        <v>3</v>
      </c>
      <c r="AS26" s="35">
        <f t="shared" si="14"/>
        <v>47</v>
      </c>
      <c r="AT26" t="s">
        <v>260</v>
      </c>
      <c r="AU26" s="40">
        <v>3</v>
      </c>
      <c r="AV26" s="35">
        <f t="shared" si="15"/>
        <v>46</v>
      </c>
      <c r="AW26" t="s">
        <v>159</v>
      </c>
      <c r="AX26" s="48">
        <v>2</v>
      </c>
      <c r="AY26" s="35">
        <f t="shared" si="16"/>
        <v>29</v>
      </c>
      <c r="AZ26" t="s">
        <v>391</v>
      </c>
      <c r="BA26" s="23">
        <v>2</v>
      </c>
      <c r="BB26" s="20">
        <f t="shared" si="8"/>
        <v>114</v>
      </c>
      <c r="BC26" t="s">
        <v>392</v>
      </c>
      <c r="BD26" s="22">
        <v>8</v>
      </c>
      <c r="BE26" s="18">
        <f t="shared" si="9"/>
        <v>85</v>
      </c>
      <c r="BF26" t="s">
        <v>393</v>
      </c>
    </row>
    <row r="27" spans="1:64">
      <c r="AF27" s="40">
        <v>10</v>
      </c>
      <c r="AG27" s="35">
        <f t="shared" si="4"/>
        <v>110</v>
      </c>
      <c r="AH27" t="s">
        <v>299</v>
      </c>
      <c r="AI27" s="40">
        <v>10</v>
      </c>
      <c r="AJ27" s="35">
        <f t="shared" si="5"/>
        <v>110</v>
      </c>
      <c r="AK27" t="s">
        <v>300</v>
      </c>
      <c r="AL27" s="40">
        <v>10</v>
      </c>
      <c r="AM27" s="35">
        <f t="shared" si="6"/>
        <v>110</v>
      </c>
      <c r="AN27" t="s">
        <v>301</v>
      </c>
      <c r="AO27" s="40">
        <v>10</v>
      </c>
      <c r="AP27" s="35">
        <f t="shared" si="7"/>
        <v>110</v>
      </c>
      <c r="AQ27" t="s">
        <v>302</v>
      </c>
      <c r="AR27" s="40">
        <v>3</v>
      </c>
      <c r="AS27" s="35">
        <f t="shared" si="14"/>
        <v>50</v>
      </c>
      <c r="AT27" t="s">
        <v>146</v>
      </c>
      <c r="AU27" s="40">
        <v>3</v>
      </c>
      <c r="AV27" s="35">
        <f t="shared" si="15"/>
        <v>49</v>
      </c>
      <c r="AW27" t="s">
        <v>164</v>
      </c>
      <c r="AX27" s="40">
        <v>2</v>
      </c>
      <c r="AY27" s="35">
        <f t="shared" si="16"/>
        <v>31</v>
      </c>
      <c r="AZ27" t="s">
        <v>402</v>
      </c>
      <c r="BD27" s="22">
        <v>10</v>
      </c>
      <c r="BE27" s="18">
        <f t="shared" si="9"/>
        <v>95</v>
      </c>
      <c r="BF27" t="s">
        <v>403</v>
      </c>
    </row>
    <row r="28" spans="1:64">
      <c r="AF28" s="40">
        <v>10</v>
      </c>
      <c r="AG28" s="35">
        <f t="shared" si="4"/>
        <v>120</v>
      </c>
      <c r="AH28" t="s">
        <v>312</v>
      </c>
      <c r="AI28" s="40">
        <v>10</v>
      </c>
      <c r="AJ28" s="35">
        <f t="shared" si="5"/>
        <v>120</v>
      </c>
      <c r="AK28" t="s">
        <v>313</v>
      </c>
      <c r="AL28" s="40">
        <v>10</v>
      </c>
      <c r="AM28" s="35">
        <f t="shared" si="6"/>
        <v>120</v>
      </c>
      <c r="AN28" t="s">
        <v>314</v>
      </c>
      <c r="AO28" s="40">
        <v>10</v>
      </c>
      <c r="AP28" s="35">
        <f t="shared" si="7"/>
        <v>120</v>
      </c>
      <c r="AQ28" t="s">
        <v>315</v>
      </c>
      <c r="AR28" s="40">
        <v>3</v>
      </c>
      <c r="AS28" s="35">
        <f t="shared" si="14"/>
        <v>53</v>
      </c>
      <c r="AT28" t="s">
        <v>151</v>
      </c>
      <c r="AU28" s="40">
        <v>4</v>
      </c>
      <c r="AV28" s="35">
        <f t="shared" si="15"/>
        <v>53</v>
      </c>
      <c r="AW28" t="s">
        <v>168</v>
      </c>
      <c r="AX28" s="40">
        <v>2</v>
      </c>
      <c r="AY28" s="35">
        <f t="shared" si="16"/>
        <v>33</v>
      </c>
      <c r="AZ28" t="s">
        <v>273</v>
      </c>
      <c r="BD28" s="22">
        <v>10</v>
      </c>
      <c r="BE28" s="18">
        <f t="shared" si="9"/>
        <v>105</v>
      </c>
      <c r="BF28" t="s">
        <v>274</v>
      </c>
    </row>
    <row r="29" spans="1:64" ht="15">
      <c r="H29" s="12"/>
      <c r="I29" s="12"/>
      <c r="J29" s="12"/>
      <c r="AF29" s="48">
        <v>10</v>
      </c>
      <c r="AG29" s="35">
        <f t="shared" si="4"/>
        <v>130</v>
      </c>
      <c r="AH29" s="32" t="s">
        <v>321</v>
      </c>
      <c r="AI29" s="48">
        <v>10</v>
      </c>
      <c r="AJ29" s="35">
        <f t="shared" si="5"/>
        <v>130</v>
      </c>
      <c r="AK29" s="32" t="s">
        <v>321</v>
      </c>
      <c r="AL29" s="48">
        <v>10</v>
      </c>
      <c r="AM29" s="35">
        <f t="shared" si="6"/>
        <v>130</v>
      </c>
      <c r="AN29" s="32" t="s">
        <v>321</v>
      </c>
      <c r="AO29" s="48">
        <v>10</v>
      </c>
      <c r="AP29" s="35">
        <f t="shared" si="7"/>
        <v>130</v>
      </c>
      <c r="AQ29" s="32" t="s">
        <v>321</v>
      </c>
      <c r="AR29" s="40">
        <v>3</v>
      </c>
      <c r="AS29" s="35">
        <f t="shared" si="14"/>
        <v>56</v>
      </c>
      <c r="AT29" t="s">
        <v>155</v>
      </c>
      <c r="AU29" s="40">
        <v>4</v>
      </c>
      <c r="AV29" s="35">
        <f t="shared" si="15"/>
        <v>57</v>
      </c>
      <c r="AW29" t="s">
        <v>176</v>
      </c>
      <c r="AX29" s="48">
        <v>2</v>
      </c>
      <c r="AY29" s="35">
        <f t="shared" si="16"/>
        <v>35</v>
      </c>
      <c r="AZ29" t="s">
        <v>282</v>
      </c>
      <c r="BD29" s="22">
        <v>10</v>
      </c>
      <c r="BE29" s="18">
        <f t="shared" si="9"/>
        <v>115</v>
      </c>
      <c r="BF29" t="s">
        <v>283</v>
      </c>
    </row>
    <row r="30" spans="1:64" ht="14" thickBot="1">
      <c r="AF30" s="40">
        <v>15</v>
      </c>
      <c r="AG30" s="35">
        <f t="shared" si="4"/>
        <v>145</v>
      </c>
      <c r="AH30" t="s">
        <v>326</v>
      </c>
      <c r="AI30" s="40">
        <v>15</v>
      </c>
      <c r="AJ30" s="35">
        <f t="shared" si="5"/>
        <v>145</v>
      </c>
      <c r="AK30" s="32" t="s">
        <v>327</v>
      </c>
      <c r="AL30" s="40">
        <v>15</v>
      </c>
      <c r="AM30" s="35">
        <f t="shared" si="6"/>
        <v>145</v>
      </c>
      <c r="AN30" s="32" t="s">
        <v>328</v>
      </c>
      <c r="AO30" s="40">
        <v>15</v>
      </c>
      <c r="AP30" s="35">
        <f t="shared" si="7"/>
        <v>145</v>
      </c>
      <c r="AQ30" s="32" t="s">
        <v>329</v>
      </c>
      <c r="AR30" s="40">
        <v>3</v>
      </c>
      <c r="AS30" s="35">
        <f t="shared" si="14"/>
        <v>59</v>
      </c>
      <c r="AT30" t="s">
        <v>159</v>
      </c>
      <c r="AU30" s="48">
        <v>4</v>
      </c>
      <c r="AV30" s="35">
        <f t="shared" si="15"/>
        <v>61</v>
      </c>
      <c r="AW30" t="s">
        <v>198</v>
      </c>
      <c r="AX30" s="48">
        <v>2</v>
      </c>
      <c r="AY30" s="35">
        <f t="shared" si="16"/>
        <v>37</v>
      </c>
      <c r="AZ30" t="s">
        <v>289</v>
      </c>
      <c r="BD30" s="23">
        <v>10</v>
      </c>
      <c r="BE30" s="20">
        <f t="shared" si="9"/>
        <v>125</v>
      </c>
      <c r="BF30" t="s">
        <v>290</v>
      </c>
    </row>
    <row r="31" spans="1:64">
      <c r="AF31" s="40">
        <v>15</v>
      </c>
      <c r="AG31" s="35">
        <f t="shared" si="4"/>
        <v>160</v>
      </c>
      <c r="AH31" t="s">
        <v>334</v>
      </c>
      <c r="AI31" s="40">
        <v>15</v>
      </c>
      <c r="AJ31" s="35">
        <f t="shared" si="5"/>
        <v>160</v>
      </c>
      <c r="AK31" s="32" t="s">
        <v>335</v>
      </c>
      <c r="AL31" s="40">
        <v>15</v>
      </c>
      <c r="AM31" s="35">
        <f t="shared" si="6"/>
        <v>160</v>
      </c>
      <c r="AN31" s="32" t="s">
        <v>336</v>
      </c>
      <c r="AO31" s="40">
        <v>15</v>
      </c>
      <c r="AP31" s="35">
        <f t="shared" si="7"/>
        <v>160</v>
      </c>
      <c r="AQ31" s="32" t="s">
        <v>337</v>
      </c>
      <c r="AR31" s="40">
        <v>3</v>
      </c>
      <c r="AS31" s="35">
        <f t="shared" si="14"/>
        <v>62</v>
      </c>
      <c r="AT31" t="s">
        <v>164</v>
      </c>
      <c r="AU31" s="40">
        <v>5</v>
      </c>
      <c r="AV31" s="35">
        <f t="shared" si="15"/>
        <v>66</v>
      </c>
      <c r="AW31" t="s">
        <v>201</v>
      </c>
      <c r="AX31" s="48">
        <v>2</v>
      </c>
      <c r="AY31" s="35">
        <f t="shared" si="16"/>
        <v>39</v>
      </c>
      <c r="AZ31" t="s">
        <v>296</v>
      </c>
    </row>
    <row r="32" spans="1:64">
      <c r="AR32" s="40">
        <v>4</v>
      </c>
      <c r="AS32" s="35">
        <f t="shared" si="14"/>
        <v>66</v>
      </c>
      <c r="AT32" t="s">
        <v>168</v>
      </c>
      <c r="AU32" s="40">
        <v>5</v>
      </c>
      <c r="AV32" s="35">
        <f t="shared" si="15"/>
        <v>71</v>
      </c>
      <c r="AW32" t="s">
        <v>204</v>
      </c>
      <c r="AX32" s="48">
        <v>2</v>
      </c>
      <c r="AY32" s="35">
        <f t="shared" si="16"/>
        <v>41</v>
      </c>
      <c r="AZ32" t="s">
        <v>305</v>
      </c>
    </row>
    <row r="33" spans="44:52">
      <c r="AR33" s="40">
        <v>4</v>
      </c>
      <c r="AS33" s="35">
        <f t="shared" si="14"/>
        <v>70</v>
      </c>
      <c r="AT33" t="s">
        <v>176</v>
      </c>
      <c r="AU33" s="40">
        <v>5</v>
      </c>
      <c r="AV33" s="35">
        <f t="shared" si="15"/>
        <v>76</v>
      </c>
      <c r="AW33" t="s">
        <v>78</v>
      </c>
      <c r="AX33" s="48">
        <v>2</v>
      </c>
      <c r="AY33" s="35">
        <f t="shared" si="16"/>
        <v>43</v>
      </c>
      <c r="AZ33" t="s">
        <v>311</v>
      </c>
    </row>
    <row r="34" spans="44:52">
      <c r="AR34" s="48">
        <v>4</v>
      </c>
      <c r="AS34" s="35">
        <f t="shared" si="14"/>
        <v>74</v>
      </c>
      <c r="AT34" s="32" t="s">
        <v>245</v>
      </c>
      <c r="AU34" s="40">
        <v>5</v>
      </c>
      <c r="AV34" s="35">
        <f t="shared" si="15"/>
        <v>81</v>
      </c>
      <c r="AW34" t="s">
        <v>96</v>
      </c>
      <c r="AX34" s="48">
        <v>2</v>
      </c>
      <c r="AY34" s="35">
        <f t="shared" si="16"/>
        <v>45</v>
      </c>
      <c r="AZ34" t="s">
        <v>318</v>
      </c>
    </row>
    <row r="35" spans="44:52">
      <c r="AR35" s="40">
        <v>4</v>
      </c>
      <c r="AS35" s="35">
        <f t="shared" si="14"/>
        <v>78</v>
      </c>
      <c r="AT35" t="s">
        <v>582</v>
      </c>
      <c r="AU35" s="40">
        <v>5</v>
      </c>
      <c r="AV35" s="35">
        <f t="shared" si="15"/>
        <v>86</v>
      </c>
      <c r="AW35" t="s">
        <v>99</v>
      </c>
      <c r="AX35" s="48">
        <v>2</v>
      </c>
      <c r="AY35" s="35">
        <f t="shared" si="16"/>
        <v>47</v>
      </c>
      <c r="AZ35" t="s">
        <v>323</v>
      </c>
    </row>
    <row r="36" spans="44:52">
      <c r="AR36" s="48">
        <v>4</v>
      </c>
      <c r="AS36" s="35">
        <f t="shared" si="14"/>
        <v>82</v>
      </c>
      <c r="AT36" t="s">
        <v>198</v>
      </c>
      <c r="AU36" s="48">
        <v>5</v>
      </c>
      <c r="AV36" s="35">
        <f t="shared" si="15"/>
        <v>91</v>
      </c>
      <c r="AW36" t="s">
        <v>103</v>
      </c>
      <c r="AX36" s="48">
        <v>2</v>
      </c>
      <c r="AY36" s="35">
        <f t="shared" si="16"/>
        <v>49</v>
      </c>
      <c r="AZ36" t="s">
        <v>331</v>
      </c>
    </row>
    <row r="37" spans="44:52">
      <c r="AR37" s="40">
        <v>5</v>
      </c>
      <c r="AS37" s="35">
        <f t="shared" si="14"/>
        <v>87</v>
      </c>
      <c r="AT37" t="s">
        <v>117</v>
      </c>
      <c r="AU37" s="48">
        <v>5</v>
      </c>
      <c r="AV37" s="35">
        <f t="shared" si="15"/>
        <v>96</v>
      </c>
      <c r="AW37" t="s">
        <v>107</v>
      </c>
      <c r="AX37" s="48">
        <v>2</v>
      </c>
      <c r="AY37" s="35">
        <f t="shared" si="16"/>
        <v>51</v>
      </c>
      <c r="AZ37" t="s">
        <v>206</v>
      </c>
    </row>
    <row r="38" spans="44:52">
      <c r="AR38" s="40">
        <v>5</v>
      </c>
      <c r="AS38" s="35">
        <f t="shared" si="14"/>
        <v>92</v>
      </c>
      <c r="AT38" t="s">
        <v>201</v>
      </c>
      <c r="AU38" s="48">
        <v>5</v>
      </c>
      <c r="AV38" s="35">
        <f t="shared" si="15"/>
        <v>101</v>
      </c>
      <c r="AW38" s="32" t="s">
        <v>49</v>
      </c>
      <c r="AX38" s="48">
        <v>2</v>
      </c>
      <c r="AY38" s="35">
        <f t="shared" si="16"/>
        <v>53</v>
      </c>
      <c r="AZ38" t="s">
        <v>211</v>
      </c>
    </row>
    <row r="39" spans="44:52">
      <c r="AR39" s="40">
        <v>5</v>
      </c>
      <c r="AS39" s="35">
        <f t="shared" si="14"/>
        <v>97</v>
      </c>
      <c r="AT39" t="s">
        <v>204</v>
      </c>
      <c r="AU39" s="48">
        <v>5</v>
      </c>
      <c r="AV39" s="35">
        <f t="shared" si="15"/>
        <v>106</v>
      </c>
      <c r="AW39" t="s">
        <v>118</v>
      </c>
      <c r="AX39" s="48">
        <v>2</v>
      </c>
      <c r="AY39" s="35">
        <f t="shared" si="16"/>
        <v>55</v>
      </c>
      <c r="AZ39" t="s">
        <v>215</v>
      </c>
    </row>
    <row r="40" spans="44:52">
      <c r="AR40" s="40">
        <v>5</v>
      </c>
      <c r="AS40" s="35">
        <f t="shared" si="14"/>
        <v>102</v>
      </c>
      <c r="AT40" t="s">
        <v>78</v>
      </c>
      <c r="AU40" s="48">
        <v>6</v>
      </c>
      <c r="AV40" s="35">
        <f t="shared" si="15"/>
        <v>112</v>
      </c>
      <c r="AW40" t="s">
        <v>128</v>
      </c>
      <c r="AX40" s="48">
        <v>2</v>
      </c>
      <c r="AY40" s="35">
        <f t="shared" si="16"/>
        <v>57</v>
      </c>
      <c r="AZ40" t="s">
        <v>218</v>
      </c>
    </row>
    <row r="41" spans="44:52">
      <c r="AR41" s="40">
        <v>5</v>
      </c>
      <c r="AS41" s="35">
        <f t="shared" si="14"/>
        <v>107</v>
      </c>
      <c r="AT41" t="s">
        <v>217</v>
      </c>
      <c r="AU41" s="48">
        <v>6</v>
      </c>
      <c r="AV41" s="35">
        <f t="shared" si="15"/>
        <v>118</v>
      </c>
      <c r="AW41" t="s">
        <v>130</v>
      </c>
      <c r="AX41" s="48">
        <v>2</v>
      </c>
      <c r="AY41" s="35">
        <f t="shared" si="16"/>
        <v>59</v>
      </c>
      <c r="AZ41" t="s">
        <v>222</v>
      </c>
    </row>
    <row r="42" spans="44:52">
      <c r="AR42" s="40">
        <v>5</v>
      </c>
      <c r="AS42" s="35">
        <f t="shared" si="14"/>
        <v>112</v>
      </c>
      <c r="AT42" t="s">
        <v>99</v>
      </c>
      <c r="AU42" s="40">
        <v>8</v>
      </c>
      <c r="AV42" s="35">
        <f t="shared" si="15"/>
        <v>126</v>
      </c>
      <c r="AW42" t="s">
        <v>133</v>
      </c>
      <c r="AX42" s="48">
        <v>2</v>
      </c>
      <c r="AY42" s="35">
        <f t="shared" si="16"/>
        <v>61</v>
      </c>
      <c r="AZ42" t="s">
        <v>226</v>
      </c>
    </row>
    <row r="43" spans="44:52">
      <c r="AR43" s="48">
        <v>5</v>
      </c>
      <c r="AS43" s="35">
        <f t="shared" si="14"/>
        <v>117</v>
      </c>
      <c r="AT43" t="s">
        <v>107</v>
      </c>
      <c r="AU43" s="48">
        <v>8</v>
      </c>
      <c r="AV43" s="35">
        <f t="shared" si="15"/>
        <v>134</v>
      </c>
      <c r="AW43" t="s">
        <v>137</v>
      </c>
      <c r="AX43" s="40">
        <v>2</v>
      </c>
      <c r="AY43" s="35">
        <f t="shared" si="16"/>
        <v>63</v>
      </c>
      <c r="AZ43" t="s">
        <v>230</v>
      </c>
    </row>
    <row r="44" spans="44:52">
      <c r="AR44" s="48">
        <v>5</v>
      </c>
      <c r="AS44" s="35">
        <f t="shared" si="14"/>
        <v>122</v>
      </c>
      <c r="AT44" t="s">
        <v>139</v>
      </c>
      <c r="AU44" s="48">
        <v>8</v>
      </c>
      <c r="AV44" s="35">
        <f t="shared" si="15"/>
        <v>142</v>
      </c>
      <c r="AW44" t="s">
        <v>140</v>
      </c>
      <c r="AX44" s="40">
        <v>2</v>
      </c>
      <c r="AY44" s="35">
        <f t="shared" si="16"/>
        <v>65</v>
      </c>
      <c r="AZ44" t="s">
        <v>233</v>
      </c>
    </row>
    <row r="45" spans="44:52">
      <c r="AR45" s="48">
        <v>5</v>
      </c>
      <c r="AS45" s="35">
        <f t="shared" si="14"/>
        <v>127</v>
      </c>
      <c r="AT45" t="s">
        <v>110</v>
      </c>
      <c r="AU45" s="48">
        <v>8</v>
      </c>
      <c r="AV45" s="35">
        <f t="shared" si="15"/>
        <v>150</v>
      </c>
      <c r="AW45" t="s">
        <v>142</v>
      </c>
      <c r="AX45" s="40">
        <v>2</v>
      </c>
      <c r="AY45" s="35">
        <f t="shared" si="16"/>
        <v>67</v>
      </c>
      <c r="AZ45" t="s">
        <v>238</v>
      </c>
    </row>
    <row r="46" spans="44:52">
      <c r="AR46" s="48">
        <v>5</v>
      </c>
      <c r="AS46" s="35">
        <f t="shared" si="14"/>
        <v>132</v>
      </c>
      <c r="AT46" s="32" t="s">
        <v>51</v>
      </c>
      <c r="AU46" s="48">
        <v>8</v>
      </c>
      <c r="AV46" s="35">
        <f t="shared" si="15"/>
        <v>158</v>
      </c>
      <c r="AW46" t="s">
        <v>12</v>
      </c>
      <c r="AX46" s="48">
        <v>2</v>
      </c>
      <c r="AY46" s="35">
        <f t="shared" si="16"/>
        <v>69</v>
      </c>
      <c r="AZ46" t="s">
        <v>242</v>
      </c>
    </row>
    <row r="47" spans="44:52">
      <c r="AR47" s="48">
        <v>5</v>
      </c>
      <c r="AS47" s="35">
        <f t="shared" si="14"/>
        <v>137</v>
      </c>
      <c r="AT47" t="s">
        <v>118</v>
      </c>
      <c r="AU47" s="48">
        <v>10</v>
      </c>
      <c r="AV47" s="35">
        <f t="shared" si="15"/>
        <v>168</v>
      </c>
      <c r="AW47" s="32" t="s">
        <v>50</v>
      </c>
      <c r="AX47" s="48">
        <v>2</v>
      </c>
      <c r="AY47" s="35">
        <f t="shared" si="16"/>
        <v>71</v>
      </c>
      <c r="AZ47" t="s">
        <v>246</v>
      </c>
    </row>
    <row r="48" spans="44:52">
      <c r="AR48" s="48">
        <v>5</v>
      </c>
      <c r="AS48" s="35">
        <f t="shared" si="14"/>
        <v>142</v>
      </c>
      <c r="AT48" s="32" t="s">
        <v>41</v>
      </c>
      <c r="AU48" s="40">
        <v>10</v>
      </c>
      <c r="AV48" s="35">
        <f t="shared" si="15"/>
        <v>178</v>
      </c>
      <c r="AW48" t="s">
        <v>14</v>
      </c>
      <c r="AX48" s="48">
        <v>2</v>
      </c>
      <c r="AY48" s="35">
        <f t="shared" si="16"/>
        <v>73</v>
      </c>
      <c r="AZ48" t="s">
        <v>250</v>
      </c>
    </row>
    <row r="49" spans="44:52">
      <c r="AR49" s="48">
        <v>5</v>
      </c>
      <c r="AS49" s="35">
        <f t="shared" si="14"/>
        <v>147</v>
      </c>
      <c r="AT49" s="32" t="s">
        <v>330</v>
      </c>
      <c r="AU49" s="40">
        <v>10</v>
      </c>
      <c r="AV49" s="35">
        <f t="shared" si="15"/>
        <v>188</v>
      </c>
      <c r="AW49" t="s">
        <v>16</v>
      </c>
      <c r="AX49" s="40">
        <v>2</v>
      </c>
      <c r="AY49" s="35">
        <f t="shared" si="16"/>
        <v>75</v>
      </c>
      <c r="AZ49" t="s">
        <v>254</v>
      </c>
    </row>
    <row r="50" spans="44:52">
      <c r="AR50" s="48">
        <v>6</v>
      </c>
      <c r="AS50" s="35">
        <f t="shared" si="14"/>
        <v>153</v>
      </c>
      <c r="AT50" t="s">
        <v>128</v>
      </c>
      <c r="AU50" s="40">
        <v>10</v>
      </c>
      <c r="AV50" s="35">
        <f t="shared" si="15"/>
        <v>198</v>
      </c>
      <c r="AW50" t="s">
        <v>18</v>
      </c>
      <c r="AX50" s="40">
        <v>2</v>
      </c>
      <c r="AY50" s="35">
        <f t="shared" si="16"/>
        <v>77</v>
      </c>
      <c r="AZ50" t="s">
        <v>257</v>
      </c>
    </row>
    <row r="51" spans="44:52">
      <c r="AR51" s="48">
        <v>6</v>
      </c>
      <c r="AS51" s="35">
        <f t="shared" si="14"/>
        <v>159</v>
      </c>
      <c r="AT51" t="s">
        <v>22</v>
      </c>
      <c r="AU51" s="48">
        <v>10</v>
      </c>
      <c r="AV51" s="35">
        <f t="shared" si="15"/>
        <v>208</v>
      </c>
      <c r="AW51" t="s">
        <v>20</v>
      </c>
      <c r="AX51" s="40">
        <v>2</v>
      </c>
      <c r="AY51" s="35">
        <f t="shared" si="16"/>
        <v>79</v>
      </c>
      <c r="AZ51" t="s">
        <v>261</v>
      </c>
    </row>
    <row r="52" spans="44:52">
      <c r="AR52" s="48">
        <v>6</v>
      </c>
      <c r="AS52" s="35">
        <f t="shared" si="14"/>
        <v>165</v>
      </c>
      <c r="AT52" t="s">
        <v>130</v>
      </c>
      <c r="AU52" s="48">
        <v>10</v>
      </c>
      <c r="AV52" s="35">
        <f t="shared" si="15"/>
        <v>218</v>
      </c>
      <c r="AW52" t="s">
        <v>23</v>
      </c>
      <c r="AX52" s="40">
        <v>2</v>
      </c>
      <c r="AY52" s="35">
        <f t="shared" si="16"/>
        <v>81</v>
      </c>
      <c r="AZ52" t="s">
        <v>265</v>
      </c>
    </row>
    <row r="53" spans="44:52">
      <c r="AR53" s="40">
        <v>8</v>
      </c>
      <c r="AS53" s="35">
        <f t="shared" si="14"/>
        <v>173</v>
      </c>
      <c r="AT53" t="s">
        <v>27</v>
      </c>
      <c r="AU53" s="48">
        <v>10</v>
      </c>
      <c r="AV53" s="35">
        <f t="shared" si="15"/>
        <v>228</v>
      </c>
      <c r="AW53" t="s">
        <v>25</v>
      </c>
      <c r="AX53" s="40">
        <v>2</v>
      </c>
      <c r="AY53" s="35">
        <f t="shared" si="16"/>
        <v>83</v>
      </c>
      <c r="AZ53" t="s">
        <v>144</v>
      </c>
    </row>
    <row r="54" spans="44:52">
      <c r="AR54" s="40">
        <v>8</v>
      </c>
      <c r="AS54" s="35">
        <f t="shared" si="14"/>
        <v>181</v>
      </c>
      <c r="AT54" t="s">
        <v>133</v>
      </c>
      <c r="AU54" s="40">
        <v>10</v>
      </c>
      <c r="AV54" s="35">
        <f t="shared" si="15"/>
        <v>238</v>
      </c>
      <c r="AW54" t="s">
        <v>18</v>
      </c>
      <c r="AX54" s="48">
        <v>2</v>
      </c>
      <c r="AY54" s="35">
        <f t="shared" si="16"/>
        <v>85</v>
      </c>
      <c r="AZ54" t="s">
        <v>147</v>
      </c>
    </row>
    <row r="55" spans="44:52">
      <c r="AR55" s="48">
        <v>8</v>
      </c>
      <c r="AS55" s="35">
        <f t="shared" si="14"/>
        <v>189</v>
      </c>
      <c r="AT55" t="s">
        <v>135</v>
      </c>
      <c r="AU55" s="48">
        <v>10</v>
      </c>
      <c r="AV55" s="35">
        <f t="shared" si="15"/>
        <v>248</v>
      </c>
      <c r="AW55" t="s">
        <v>20</v>
      </c>
      <c r="AX55" s="48">
        <v>2</v>
      </c>
      <c r="AY55" s="35">
        <f t="shared" si="16"/>
        <v>87</v>
      </c>
      <c r="AZ55" t="s">
        <v>152</v>
      </c>
    </row>
    <row r="56" spans="44:52">
      <c r="AR56" s="48">
        <v>8</v>
      </c>
      <c r="AS56" s="35">
        <f t="shared" si="14"/>
        <v>197</v>
      </c>
      <c r="AT56" t="s">
        <v>137</v>
      </c>
      <c r="AU56" s="48">
        <v>10</v>
      </c>
      <c r="AV56" s="35">
        <f t="shared" si="15"/>
        <v>258</v>
      </c>
      <c r="AW56" t="s">
        <v>23</v>
      </c>
      <c r="AX56" s="48">
        <v>2</v>
      </c>
      <c r="AY56" s="35">
        <f t="shared" si="16"/>
        <v>89</v>
      </c>
      <c r="AZ56" t="s">
        <v>156</v>
      </c>
    </row>
    <row r="57" spans="44:52">
      <c r="AR57" s="48">
        <v>8</v>
      </c>
      <c r="AS57" s="35">
        <f t="shared" si="14"/>
        <v>205</v>
      </c>
      <c r="AT57" t="s">
        <v>30</v>
      </c>
      <c r="AU57" s="48">
        <v>10</v>
      </c>
      <c r="AV57" s="35">
        <f t="shared" si="15"/>
        <v>268</v>
      </c>
      <c r="AW57" t="s">
        <v>25</v>
      </c>
      <c r="AX57" s="48">
        <v>2</v>
      </c>
      <c r="AY57" s="35">
        <f t="shared" si="16"/>
        <v>91</v>
      </c>
      <c r="AZ57" t="s">
        <v>160</v>
      </c>
    </row>
    <row r="58" spans="44:52">
      <c r="AR58" s="48">
        <v>8</v>
      </c>
      <c r="AS58" s="35">
        <f t="shared" si="14"/>
        <v>213</v>
      </c>
      <c r="AT58" t="s">
        <v>140</v>
      </c>
      <c r="AX58" s="48">
        <v>2</v>
      </c>
      <c r="AY58" s="35">
        <f t="shared" si="16"/>
        <v>93</v>
      </c>
      <c r="AZ58" t="s">
        <v>165</v>
      </c>
    </row>
    <row r="59" spans="44:52">
      <c r="AR59" s="48">
        <v>8</v>
      </c>
      <c r="AS59" s="35">
        <f t="shared" si="14"/>
        <v>221</v>
      </c>
      <c r="AT59" t="s">
        <v>142</v>
      </c>
      <c r="AX59" s="48">
        <v>2</v>
      </c>
      <c r="AY59" s="35">
        <f t="shared" si="16"/>
        <v>95</v>
      </c>
      <c r="AZ59" t="s">
        <v>169</v>
      </c>
    </row>
    <row r="60" spans="44:52">
      <c r="AR60" s="48">
        <v>8</v>
      </c>
      <c r="AS60" s="35">
        <f t="shared" si="14"/>
        <v>229</v>
      </c>
      <c r="AT60" t="s">
        <v>12</v>
      </c>
      <c r="AX60" s="48">
        <v>2</v>
      </c>
      <c r="AY60" s="35">
        <f t="shared" si="16"/>
        <v>97</v>
      </c>
      <c r="AZ60" t="s">
        <v>172</v>
      </c>
    </row>
    <row r="61" spans="44:52">
      <c r="AR61" s="40">
        <v>10</v>
      </c>
      <c r="AS61" s="35">
        <f t="shared" si="14"/>
        <v>239</v>
      </c>
      <c r="AT61" t="s">
        <v>14</v>
      </c>
      <c r="AX61" s="40">
        <v>2</v>
      </c>
      <c r="AY61" s="35">
        <f t="shared" si="16"/>
        <v>99</v>
      </c>
      <c r="AZ61" t="s">
        <v>177</v>
      </c>
    </row>
    <row r="62" spans="44:52">
      <c r="AR62" s="40">
        <v>10</v>
      </c>
      <c r="AS62" s="35">
        <f t="shared" si="14"/>
        <v>249</v>
      </c>
      <c r="AT62" t="s">
        <v>16</v>
      </c>
      <c r="AX62" s="48">
        <v>2</v>
      </c>
      <c r="AY62" s="35">
        <f t="shared" si="16"/>
        <v>101</v>
      </c>
      <c r="AZ62" t="s">
        <v>181</v>
      </c>
    </row>
    <row r="63" spans="44:52">
      <c r="AR63" s="40">
        <v>10</v>
      </c>
      <c r="AS63" s="35">
        <f t="shared" si="14"/>
        <v>259</v>
      </c>
      <c r="AT63" t="s">
        <v>18</v>
      </c>
      <c r="AX63" s="48">
        <v>2</v>
      </c>
      <c r="AY63" s="35">
        <f t="shared" si="16"/>
        <v>103</v>
      </c>
      <c r="AZ63" t="s">
        <v>185</v>
      </c>
    </row>
    <row r="64" spans="44:52">
      <c r="AR64" s="40">
        <v>10</v>
      </c>
      <c r="AS64" s="35">
        <f t="shared" si="14"/>
        <v>269</v>
      </c>
      <c r="AT64" t="s">
        <v>20</v>
      </c>
      <c r="AX64" s="48">
        <v>2</v>
      </c>
      <c r="AY64" s="35">
        <f t="shared" si="16"/>
        <v>105</v>
      </c>
      <c r="AZ64" t="s">
        <v>189</v>
      </c>
    </row>
    <row r="65" spans="44:52">
      <c r="AR65" s="48">
        <v>10</v>
      </c>
      <c r="AS65" s="35">
        <f t="shared" si="14"/>
        <v>279</v>
      </c>
      <c r="AT65" t="s">
        <v>23</v>
      </c>
      <c r="AX65" s="48">
        <v>2</v>
      </c>
      <c r="AY65" s="35">
        <f t="shared" si="16"/>
        <v>107</v>
      </c>
      <c r="AZ65" t="s">
        <v>193</v>
      </c>
    </row>
    <row r="66" spans="44:52">
      <c r="AR66" s="48">
        <v>10</v>
      </c>
      <c r="AS66" s="35">
        <f t="shared" si="14"/>
        <v>289</v>
      </c>
      <c r="AT66" t="s">
        <v>25</v>
      </c>
      <c r="AX66" s="40">
        <v>2</v>
      </c>
      <c r="AY66" s="35">
        <f t="shared" si="16"/>
        <v>109</v>
      </c>
      <c r="AZ66" t="s">
        <v>195</v>
      </c>
    </row>
    <row r="67" spans="44:52">
      <c r="AR67" s="40">
        <v>10</v>
      </c>
      <c r="AS67" s="35">
        <f t="shared" si="14"/>
        <v>299</v>
      </c>
      <c r="AT67" t="s">
        <v>18</v>
      </c>
      <c r="AX67" s="40">
        <v>2</v>
      </c>
      <c r="AY67" s="35">
        <f t="shared" si="16"/>
        <v>111</v>
      </c>
      <c r="AZ67" t="s">
        <v>199</v>
      </c>
    </row>
    <row r="68" spans="44:52">
      <c r="AR68" s="40">
        <v>10</v>
      </c>
      <c r="AS68" s="35">
        <f t="shared" si="14"/>
        <v>309</v>
      </c>
      <c r="AT68" t="s">
        <v>20</v>
      </c>
      <c r="AX68" s="48">
        <v>2</v>
      </c>
      <c r="AY68" s="35">
        <f t="shared" si="16"/>
        <v>113</v>
      </c>
      <c r="AZ68" t="s">
        <v>202</v>
      </c>
    </row>
    <row r="69" spans="44:52">
      <c r="AR69" s="48">
        <v>10</v>
      </c>
      <c r="AS69" s="35">
        <f t="shared" si="14"/>
        <v>319</v>
      </c>
      <c r="AT69" t="s">
        <v>23</v>
      </c>
      <c r="AX69" s="48">
        <v>2</v>
      </c>
      <c r="AY69" s="35">
        <f t="shared" si="16"/>
        <v>115</v>
      </c>
      <c r="AZ69" t="s">
        <v>77</v>
      </c>
    </row>
    <row r="70" spans="44:52">
      <c r="AR70" s="48">
        <v>10</v>
      </c>
      <c r="AS70" s="35">
        <f t="shared" si="14"/>
        <v>329</v>
      </c>
      <c r="AT70" t="s">
        <v>25</v>
      </c>
      <c r="AX70" s="48">
        <v>2</v>
      </c>
      <c r="AY70" s="35">
        <f t="shared" si="16"/>
        <v>117</v>
      </c>
      <c r="AZ70" t="s">
        <v>79</v>
      </c>
    </row>
    <row r="71" spans="44:52">
      <c r="AX71" s="48">
        <v>2</v>
      </c>
      <c r="AY71" s="35">
        <f t="shared" ref="AY71:AY100" si="17">AY70+AX71</f>
        <v>119</v>
      </c>
      <c r="AZ71" t="s">
        <v>83</v>
      </c>
    </row>
    <row r="72" spans="44:52">
      <c r="AX72" s="48">
        <v>2</v>
      </c>
      <c r="AY72" s="35">
        <f t="shared" si="17"/>
        <v>121</v>
      </c>
      <c r="AZ72" t="s">
        <v>87</v>
      </c>
    </row>
    <row r="73" spans="44:52">
      <c r="AX73" s="48">
        <v>2</v>
      </c>
      <c r="AY73" s="35">
        <f t="shared" si="17"/>
        <v>123</v>
      </c>
      <c r="AZ73" t="s">
        <v>91</v>
      </c>
    </row>
    <row r="74" spans="44:52">
      <c r="AX74" s="48">
        <v>2</v>
      </c>
      <c r="AY74" s="35">
        <f t="shared" si="17"/>
        <v>125</v>
      </c>
      <c r="AZ74" t="s">
        <v>94</v>
      </c>
    </row>
    <row r="75" spans="44:52">
      <c r="AX75" s="40">
        <v>3</v>
      </c>
      <c r="AY75" s="35">
        <f t="shared" si="17"/>
        <v>128</v>
      </c>
      <c r="AZ75" t="s">
        <v>97</v>
      </c>
    </row>
    <row r="76" spans="44:52">
      <c r="AX76" s="48">
        <v>3</v>
      </c>
      <c r="AY76" s="35">
        <f t="shared" si="17"/>
        <v>131</v>
      </c>
      <c r="AZ76" t="s">
        <v>100</v>
      </c>
    </row>
    <row r="77" spans="44:52">
      <c r="AX77" s="48">
        <v>3</v>
      </c>
      <c r="AY77" s="35">
        <f t="shared" si="17"/>
        <v>134</v>
      </c>
      <c r="AZ77" t="s">
        <v>104</v>
      </c>
    </row>
    <row r="78" spans="44:52">
      <c r="AX78" s="48">
        <v>3</v>
      </c>
      <c r="AY78" s="35">
        <f t="shared" si="17"/>
        <v>137</v>
      </c>
      <c r="AZ78" t="s">
        <v>108</v>
      </c>
    </row>
    <row r="79" spans="44:52">
      <c r="AX79" s="48">
        <v>3</v>
      </c>
      <c r="AY79" s="35">
        <f t="shared" si="17"/>
        <v>140</v>
      </c>
      <c r="AZ79" t="s">
        <v>111</v>
      </c>
    </row>
    <row r="80" spans="44:52">
      <c r="AX80" s="48">
        <v>3</v>
      </c>
      <c r="AY80" s="35">
        <f t="shared" si="17"/>
        <v>143</v>
      </c>
      <c r="AZ80" t="s">
        <v>114</v>
      </c>
    </row>
    <row r="81" spans="50:52">
      <c r="AX81" s="48">
        <v>3</v>
      </c>
      <c r="AY81" s="35">
        <f t="shared" si="17"/>
        <v>146</v>
      </c>
      <c r="AZ81" t="s">
        <v>119</v>
      </c>
    </row>
    <row r="82" spans="50:52">
      <c r="AX82" s="48">
        <v>3</v>
      </c>
      <c r="AY82" s="35">
        <f t="shared" si="17"/>
        <v>149</v>
      </c>
      <c r="AZ82" t="s">
        <v>124</v>
      </c>
    </row>
    <row r="83" spans="50:52">
      <c r="AX83" s="48">
        <v>3</v>
      </c>
      <c r="AY83" s="35">
        <f t="shared" si="17"/>
        <v>152</v>
      </c>
      <c r="AZ83" t="s">
        <v>127</v>
      </c>
    </row>
    <row r="84" spans="50:52">
      <c r="AX84" s="48">
        <v>3</v>
      </c>
      <c r="AY84" s="35">
        <f t="shared" si="17"/>
        <v>155</v>
      </c>
      <c r="AZ84" t="s">
        <v>129</v>
      </c>
    </row>
    <row r="85" spans="50:52">
      <c r="AX85" s="48">
        <v>3</v>
      </c>
      <c r="AY85" s="35">
        <f t="shared" si="17"/>
        <v>158</v>
      </c>
      <c r="AZ85" t="s">
        <v>131</v>
      </c>
    </row>
    <row r="86" spans="50:52">
      <c r="AX86" s="48">
        <v>3</v>
      </c>
      <c r="AY86" s="35">
        <f t="shared" si="17"/>
        <v>161</v>
      </c>
      <c r="AZ86" t="s">
        <v>134</v>
      </c>
    </row>
    <row r="87" spans="50:52">
      <c r="AX87" s="40">
        <v>3</v>
      </c>
      <c r="AY87" s="35">
        <f t="shared" si="17"/>
        <v>164</v>
      </c>
      <c r="AZ87" t="s">
        <v>136</v>
      </c>
    </row>
    <row r="88" spans="50:52">
      <c r="AX88" s="40">
        <v>3</v>
      </c>
      <c r="AY88" s="35">
        <f t="shared" si="17"/>
        <v>167</v>
      </c>
      <c r="AZ88" t="s">
        <v>138</v>
      </c>
    </row>
    <row r="89" spans="50:52">
      <c r="AX89" s="40">
        <v>3</v>
      </c>
      <c r="AY89" s="35">
        <f t="shared" si="17"/>
        <v>170</v>
      </c>
      <c r="AZ89" t="s">
        <v>141</v>
      </c>
    </row>
    <row r="90" spans="50:52">
      <c r="AX90" s="48">
        <v>3</v>
      </c>
      <c r="AY90" s="35">
        <f t="shared" si="17"/>
        <v>173</v>
      </c>
      <c r="AZ90" t="s">
        <v>11</v>
      </c>
    </row>
    <row r="91" spans="50:52">
      <c r="AX91" s="48">
        <v>3</v>
      </c>
      <c r="AY91" s="35">
        <f t="shared" si="17"/>
        <v>176</v>
      </c>
      <c r="AZ91" t="s">
        <v>13</v>
      </c>
    </row>
    <row r="92" spans="50:52">
      <c r="AX92" s="48">
        <v>3</v>
      </c>
      <c r="AY92" s="35">
        <f t="shared" si="17"/>
        <v>179</v>
      </c>
      <c r="AZ92" t="s">
        <v>15</v>
      </c>
    </row>
    <row r="93" spans="50:52">
      <c r="AX93" s="40">
        <v>3</v>
      </c>
      <c r="AY93" s="35">
        <f t="shared" si="17"/>
        <v>182</v>
      </c>
      <c r="AZ93" t="s">
        <v>17</v>
      </c>
    </row>
    <row r="94" spans="50:52">
      <c r="AX94" s="40">
        <v>3</v>
      </c>
      <c r="AY94" s="35">
        <f t="shared" si="17"/>
        <v>185</v>
      </c>
      <c r="AZ94" t="s">
        <v>19</v>
      </c>
    </row>
    <row r="95" spans="50:52">
      <c r="AX95" s="40">
        <v>3</v>
      </c>
      <c r="AY95" s="35">
        <f t="shared" si="17"/>
        <v>188</v>
      </c>
      <c r="AZ95" t="s">
        <v>21</v>
      </c>
    </row>
    <row r="96" spans="50:52">
      <c r="AX96" s="48">
        <v>3</v>
      </c>
      <c r="AY96" s="35">
        <f t="shared" si="17"/>
        <v>191</v>
      </c>
      <c r="AZ96" t="s">
        <v>24</v>
      </c>
    </row>
    <row r="97" spans="50:52">
      <c r="AX97" s="48">
        <v>3</v>
      </c>
      <c r="AY97" s="35">
        <f t="shared" si="17"/>
        <v>194</v>
      </c>
      <c r="AZ97" t="s">
        <v>26</v>
      </c>
    </row>
    <row r="98" spans="50:52">
      <c r="AX98" s="48">
        <v>4</v>
      </c>
      <c r="AY98" s="35">
        <f t="shared" si="17"/>
        <v>198</v>
      </c>
      <c r="AZ98" t="s">
        <v>28</v>
      </c>
    </row>
    <row r="99" spans="50:52">
      <c r="AX99" s="48">
        <v>5</v>
      </c>
      <c r="AY99" s="35">
        <f t="shared" si="17"/>
        <v>203</v>
      </c>
      <c r="AZ99" s="32" t="s">
        <v>29</v>
      </c>
    </row>
    <row r="100" spans="50:52">
      <c r="AX100" s="48">
        <v>5</v>
      </c>
      <c r="AY100" s="35">
        <f t="shared" si="17"/>
        <v>208</v>
      </c>
      <c r="AZ100" s="32" t="s">
        <v>29</v>
      </c>
    </row>
  </sheetData>
  <sheetCalcPr fullCalcOnLoad="1"/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10"/>
  <sheetViews>
    <sheetView view="pageLayout" topLeftCell="BD1" workbookViewId="0">
      <selection activeCell="BG1" sqref="BG1:CI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7" max="27" width="3.85546875" style="27" bestFit="1" customWidth="1"/>
    <col min="28" max="28" width="5.28515625" style="27" bestFit="1" customWidth="1"/>
    <col min="30" max="30" width="3.85546875" style="35" bestFit="1" customWidth="1"/>
    <col min="31" max="31" width="5.28515625" style="35" bestFit="1" customWidth="1"/>
    <col min="32" max="32" width="33.28515625" bestFit="1" customWidth="1"/>
    <col min="33" max="33" width="25.85546875" bestFit="1" customWidth="1"/>
    <col min="34" max="34" width="3.85546875" style="35" bestFit="1" customWidth="1"/>
    <col min="35" max="35" width="5.28515625" style="35" bestFit="1" customWidth="1"/>
    <col min="36" max="36" width="42.28515625" bestFit="1" customWidth="1"/>
    <col min="37" max="37" width="25.42578125" bestFit="1" customWidth="1"/>
    <col min="38" max="38" width="14.140625" style="35" bestFit="1" customWidth="1"/>
    <col min="39" max="39" width="5.28515625" style="35" bestFit="1" customWidth="1"/>
    <col min="40" max="40" width="21.5703125" bestFit="1" customWidth="1"/>
    <col min="41" max="41" width="3.85546875" style="35" bestFit="1" customWidth="1"/>
    <col min="42" max="42" width="5.28515625" style="35" bestFit="1" customWidth="1"/>
    <col min="43" max="43" width="22.5703125" bestFit="1" customWidth="1"/>
    <col min="44" max="44" width="3.85546875" style="35" bestFit="1" customWidth="1"/>
    <col min="45" max="45" width="5.28515625" style="35" bestFit="1" customWidth="1"/>
    <col min="46" max="46" width="22.42578125" bestFit="1" customWidth="1"/>
    <col min="47" max="47" width="3.85546875" style="35" bestFit="1" customWidth="1"/>
    <col min="48" max="48" width="5.28515625" style="35" bestFit="1" customWidth="1"/>
    <col min="49" max="49" width="23.42578125" bestFit="1" customWidth="1"/>
    <col min="50" max="50" width="3.85546875" style="35" bestFit="1" customWidth="1"/>
    <col min="51" max="51" width="5.28515625" style="35" bestFit="1" customWidth="1"/>
    <col min="52" max="52" width="45.5703125" bestFit="1" customWidth="1"/>
    <col min="53" max="53" width="3.85546875" style="35" bestFit="1" customWidth="1"/>
    <col min="54" max="54" width="5.28515625" style="35" bestFit="1" customWidth="1"/>
    <col min="55" max="55" width="45.5703125" bestFit="1" customWidth="1"/>
    <col min="56" max="56" width="3.85546875" style="35" bestFit="1" customWidth="1"/>
    <col min="57" max="57" width="5.28515625" style="35" bestFit="1" customWidth="1"/>
    <col min="58" max="58" width="39.5703125" bestFit="1" customWidth="1"/>
    <col min="59" max="59" width="27.7109375" bestFit="1" customWidth="1"/>
    <col min="60" max="60" width="11" bestFit="1" customWidth="1"/>
    <col min="61" max="61" width="16.5703125" bestFit="1" customWidth="1"/>
    <col min="62" max="62" width="13.140625" customWidth="1"/>
    <col min="63" max="63" width="14.28515625" customWidth="1"/>
    <col min="64" max="64" width="16.7109375" bestFit="1" customWidth="1"/>
    <col min="65" max="65" width="16.28515625" bestFit="1" customWidth="1"/>
    <col min="66" max="66" width="18.85546875" customWidth="1"/>
    <col min="67" max="67" width="17.28515625" bestFit="1" customWidth="1"/>
  </cols>
  <sheetData>
    <row r="1" spans="1:70">
      <c r="D1" s="26" t="str">
        <f ca="1">IF(ISNA(D2)=TRUE,D8,D2)</f>
        <v>Un homme âgé</v>
      </c>
      <c r="H1" t="str">
        <f ca="1">IF(VLOOKUP($D$1,$D$5:$E$18,2,FALSE)="M",VLOOKUP(RANDBETWEEN(0,F3),G5:H14,2,TRUE),VLOOKUP(RANDBETWEEN(0,I3),J5:K14,2,TRUE))</f>
        <v>afro-americain</v>
      </c>
      <c r="K1" s="26" t="str">
        <f ca="1">IF(ISNA(H1)=TRUE,IF(VLOOKUP($D$1,$D$5:$E$18,2,TRUE)="M",H13,K13),H1)</f>
        <v>afro-americain</v>
      </c>
      <c r="L1" s="27"/>
      <c r="M1" s="27"/>
      <c r="N1" t="str">
        <f ca="1">IF(VLOOKUP($D$1,$D$5:$E$18,2,FALSE)="M",VLOOKUP(RANDBETWEEN(0,L3),M5:N11,2,TRUE),VLOOKUP(RANDBETWEEN(0,O3),P5:Q11,2,TRUE))</f>
        <v>plutot petit</v>
      </c>
      <c r="Q1" s="26" t="str">
        <f ca="1">IF(ISNA(N1)=TRUE,IF(VLOOKUP($D$1,$D$5:$E$18,2,FALSE)="M",N11,Q11),N1)</f>
        <v>plutot petit</v>
      </c>
      <c r="R1"/>
      <c r="S1"/>
      <c r="T1" t="str">
        <f ca="1">IF(VLOOKUP($D$1,$D$5:$E$18,2,FALSE)="M",VLOOKUP(RANDBETWEEN(0,R3),S5:T12,2,TRUE),VLOOKUP(RANDBETWEEN(0,U3),V5:W12,2,TRUE))</f>
        <v>maigre</v>
      </c>
      <c r="U1"/>
      <c r="V1"/>
      <c r="W1" s="26" t="str">
        <f ca="1">IF(ISNA(T1)=TRUE,IF(VLOOKUP($D$1,$D$5:$E$18,2,FALSE)="M",T11,W11),IF(T1=0,"",T1))</f>
        <v>maigre</v>
      </c>
      <c r="AA1"/>
      <c r="AB1"/>
      <c r="AF1" t="str">
        <f ca="1">IF(VLOOKUP($D$1,$D$5:$E$18,2,FALSE)="M",VLOOKUP(RANDBETWEEN(0,AD3),AE5:AF80,2,TRUE),VLOOKUP(RANDBETWEEN(0,AH3),AI5:AJ76,2,TRUE))</f>
        <v>en tenue de prisonnier</v>
      </c>
      <c r="AH1"/>
      <c r="AJ1" s="26" t="str">
        <f ca="1">IF(ISNA(AF1)=TRUE,IF(VLOOKUP($D$1,$D$5:$E$18,2,FALSE)="M",AF5,AJ5),AF1)</f>
        <v>en tenue de prisonnier</v>
      </c>
      <c r="AK1" t="s">
        <v>669</v>
      </c>
      <c r="AL1" t="s">
        <v>670</v>
      </c>
      <c r="AM1" s="35" t="str">
        <f ca="1">IF(ISNA(AL2)=TRUE,AM2,AL2)</f>
        <v>FS</v>
      </c>
      <c r="AN1" s="26" t="str">
        <f ca="1">IF($AM$1="MS",AN2,IF($AM$1="FS",AQ2,IF($AM$1="MP",AT2,IF($AM$1="FP",AW2,""))))</f>
        <v>tachée de sang frais</v>
      </c>
      <c r="AO1"/>
      <c r="AR1"/>
      <c r="AT1" s="27"/>
      <c r="AU1" s="27"/>
      <c r="AW1" s="27"/>
      <c r="AX1"/>
      <c r="AY1"/>
      <c r="AZ1" t="str">
        <f ca="1">IF(VLOOKUP($D$1,$D$5:$E$18,2,FALSE)="M",VLOOKUP(RANDBETWEEN(0,AX3),AY5:AZ110,2,TRUE),VLOOKUP(RANDBETWEEN(0,BA3),BB5:BC97,2,TRUE))</f>
        <v>portant des lunettes de soleil</v>
      </c>
      <c r="BA1"/>
      <c r="BB1"/>
      <c r="BC1" t="str">
        <f ca="1">IF(VLOOKUP($D$1,$D$5:$E$18,2,FALSE)="M",VLOOKUP(RANDBETWEEN(0,AX3),AY5:AZ110,2,TRUE),VLOOKUP(RANDBETWEEN(0,BA3),BB5:BC97,2,TRUE))</f>
        <v>portant un sac à dos</v>
      </c>
      <c r="BD1"/>
      <c r="BE1"/>
      <c r="BF1" s="26" t="str">
        <f ca="1">IF(ISNA(BC1)=TRUE,IF(VLOOKUP($D$1,$D$5:$E$18,2,FALSE)="M",BC107,BF95),BC1)</f>
        <v>portant un sac à dos</v>
      </c>
      <c r="BL1" s="26" t="str">
        <f ca="1">BI2&amp;" "&amp;BL2</f>
        <v>une hachette plantée dans la jambe</v>
      </c>
      <c r="BO1" s="26" t="str">
        <f ca="1">VLOOKUP(RANDBETWEEN(0,BM3),BN5:BO18,2,TRUE)</f>
        <v>couinements aigus</v>
      </c>
      <c r="BR1" s="26" t="str">
        <f ca="1">VLOOKUP(RANDBETWEEN(0,BP3),BQ5:BR18,2,TRUE)</f>
        <v>à quatre pates</v>
      </c>
    </row>
    <row r="2" spans="1:70" ht="39" customHeight="1" thickBot="1">
      <c r="A2" s="5" t="s">
        <v>671</v>
      </c>
      <c r="D2" t="str">
        <f ca="1">VLOOKUP(RANDBETWEEN(0,B3),C5:D19,2,TRUE)</f>
        <v>Un homme âgé</v>
      </c>
      <c r="H2" t="str">
        <f ca="1">VLOOKUP(RANDBETWEEN(0,F3),G5:H14,2,TRUE)</f>
        <v>afro-americain</v>
      </c>
      <c r="K2" t="str">
        <f ca="1">VLOOKUP(RANDBETWEEN(0,I3),J5:K13,2,TRUE)</f>
        <v>hispano</v>
      </c>
      <c r="N2" t="str">
        <f ca="1">VLOOKUP(RANDBETWEEN(0,L3),M5:N10,2,TRUE)</f>
        <v>de très grande taille</v>
      </c>
      <c r="Q2" t="str">
        <f ca="1">VLOOKUP(RANDBETWEEN(0,O3),P6:Q10,2,TRUE)</f>
        <v>plutot grande</v>
      </c>
      <c r="R2"/>
      <c r="S2"/>
      <c r="T2" t="str">
        <f ca="1">VLOOKUP(RANDBETWEEN(0,R3),S5:T12,2,TRUE)</f>
        <v>obèse</v>
      </c>
      <c r="U2"/>
      <c r="V2"/>
      <c r="W2" t="str">
        <f ca="1">VLOOKUP(RANDBETWEEN(0,U3),V5:W12,2,TRUE)</f>
        <v>grasse</v>
      </c>
      <c r="AA2"/>
      <c r="AB2"/>
      <c r="AF2" t="str">
        <f ca="1">VLOOKUP(RANDBETWEEN(0,AD3),AE5:AF80,2,TRUE)</f>
        <v>au look de gangsta</v>
      </c>
      <c r="AH2"/>
      <c r="AJ2" t="str">
        <f ca="1">VLOOKUP(RANDBETWEEN(0,AH3),AI5:AJ76,2,TRUE)</f>
        <v>au look de commercial</v>
      </c>
      <c r="AK2">
        <f ca="1">IF(COUNTIF($AF$5:$AG$81,$AJ$1)&gt;0,1,2)</f>
        <v>1</v>
      </c>
      <c r="AL2" t="str">
        <f ca="1">IF(VLOOKUP($AJ$1,$AF$5:$AG$81,2,FALSE)="MS","MS",IF(VLOOKUP($AJ$1,$AF$5:$AG$81,2,FALSE)="FS","FS",IF(VLOOKUP($AJ$1,$AF$5:$AG$81,2,FALSE)="MP","MP",IF(VLOOKUP($AJ$1,$AF$5:$AG$81,2,FALSE)="-","","FP"))))</f>
        <v>FS</v>
      </c>
      <c r="AM2" s="35" t="e">
        <f ca="1">IF(VLOOKUP($AJ$1,$AJ$5:$AK$77,2,FALSE)="MS","MS",IF(VLOOKUP($AJ$1,$AJ$5:$AK$77,2,FALSE)="FS","FS",IF(VLOOKUP($AJ$1,$AJ$5:$AK$77,2,FALSE)="MP","MP",IF(VLOOKUP($AJ$1,$AJ$5:$AK$77,2,FALSE)="-","","FP"))))</f>
        <v>#N/A</v>
      </c>
      <c r="AN2" t="str">
        <f ca="1">VLOOKUP(RANDBETWEEN(0,AL3),AM5:AN35,2,TRUE)</f>
        <v>rongé par l'acide</v>
      </c>
      <c r="AO2"/>
      <c r="AQ2" t="str">
        <f ca="1">VLOOKUP(RANDBETWEEN(0,AO3),AP5:AQ35,2,TRUE)</f>
        <v>tachée de sang frais</v>
      </c>
      <c r="AR2"/>
      <c r="AT2" t="str">
        <f ca="1">VLOOKUP(RANDBETWEEN(0,AR3),AS5:AT35,2,TRUE)</f>
        <v>débrayés</v>
      </c>
      <c r="AU2"/>
      <c r="AW2" t="str">
        <f ca="1">VLOOKUP(RANDBETWEEN(0,AU3),AV5:AW35,2,TRUE)</f>
        <v>criblées</v>
      </c>
      <c r="AX2"/>
      <c r="AY2"/>
      <c r="AZ2" t="str">
        <f ca="1">VLOOKUP(RANDBETWEEN(0,AX3),AY5:AZ110,2,TRUE)</f>
        <v>en train de dévorer un bras</v>
      </c>
      <c r="BA2"/>
      <c r="BB2"/>
      <c r="BC2" t="str">
        <f ca="1">VLOOKUP(RANDBETWEEN(0,BA3),BB5:BC97,2,TRUE)</f>
        <v>en train de dévorer un pied</v>
      </c>
      <c r="BD2"/>
      <c r="BE2"/>
      <c r="BF2" s="60" t="str">
        <f ca="1">VLOOKUP(RANDBETWEEN(0,BD3),BE5:BF98,2,TRUE)</f>
        <v>une fracture ouverte au bras</v>
      </c>
      <c r="BI2" s="27" t="str">
        <f ca="1">VLOOKUP(RANDBETWEEN(0,BG3),BH5:BI26,2,TRUE)</f>
        <v>une hachette plantée</v>
      </c>
      <c r="BL2" s="27" t="str">
        <f ca="1">VLOOKUP(RANDBETWEEN(0,BJ3),BK5:BL30,2,TRUE)</f>
        <v>dans la jambe</v>
      </c>
    </row>
    <row r="3" spans="1:70" ht="14" thickBot="1">
      <c r="A3" s="5" t="s">
        <v>672</v>
      </c>
      <c r="B3" s="14">
        <f>SUM(B6:B19)</f>
        <v>169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SUM(L6:L11)</f>
        <v>74</v>
      </c>
      <c r="M3" s="15"/>
      <c r="N3" s="16"/>
      <c r="O3" s="14">
        <f>SUM(O5:O11)</f>
        <v>74</v>
      </c>
      <c r="P3" s="15"/>
      <c r="Q3" s="16"/>
      <c r="R3" s="14">
        <f>SUM(R6:R12)</f>
        <v>94</v>
      </c>
      <c r="S3" s="15"/>
      <c r="U3" s="14">
        <f>SUM(U6:U12)</f>
        <v>94</v>
      </c>
      <c r="V3" s="15"/>
      <c r="X3" s="14">
        <f>SUM(X6:X17)</f>
        <v>42</v>
      </c>
      <c r="Y3" s="15"/>
      <c r="AA3" s="14">
        <f>SUM(AA6:AA17)</f>
        <v>42</v>
      </c>
      <c r="AB3" s="15"/>
      <c r="AD3" s="35">
        <f>SUM(AD6:AD81)</f>
        <v>269</v>
      </c>
      <c r="AH3" s="35">
        <f>SUM(AH6:AH77)</f>
        <v>249</v>
      </c>
      <c r="AL3" s="35">
        <f>SUM(AL6:AL35)</f>
        <v>166</v>
      </c>
      <c r="AO3" s="35">
        <f>SUM(AO6:AO35)</f>
        <v>166</v>
      </c>
      <c r="AR3" s="35">
        <f>SUM(AR6:AR35)</f>
        <v>166</v>
      </c>
      <c r="AU3" s="35">
        <f>SUM(AU6:AU35)</f>
        <v>166</v>
      </c>
      <c r="AX3" s="35">
        <f>SUM(AX6:AX110)</f>
        <v>380</v>
      </c>
      <c r="BA3" s="35">
        <f>SUM(BA6:BA97)</f>
        <v>354</v>
      </c>
      <c r="BD3" s="35">
        <f>SUM(BD6:BD100)</f>
        <v>208</v>
      </c>
      <c r="BG3" s="14">
        <f>SUM(BG6:BG26)</f>
        <v>114</v>
      </c>
      <c r="BH3" s="15"/>
      <c r="BJ3" s="14">
        <f>SUM(BJ6:BJ30)</f>
        <v>125</v>
      </c>
      <c r="BK3" s="15"/>
      <c r="BM3" s="14">
        <f>SUM(BM6:BM18)</f>
        <v>39</v>
      </c>
      <c r="BN3" s="15"/>
      <c r="BP3" s="14">
        <f>SUM(BP6:BP18)</f>
        <v>156</v>
      </c>
      <c r="BQ3" s="15"/>
    </row>
    <row r="4" spans="1:70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7" t="s">
        <v>673</v>
      </c>
      <c r="Y4" s="13" t="s">
        <v>674</v>
      </c>
      <c r="Z4" s="2" t="s">
        <v>683</v>
      </c>
      <c r="AA4" s="7" t="s">
        <v>673</v>
      </c>
      <c r="AB4" s="13" t="s">
        <v>674</v>
      </c>
      <c r="AC4" s="2" t="s">
        <v>684</v>
      </c>
      <c r="AD4" s="39" t="s">
        <v>673</v>
      </c>
      <c r="AE4" s="42" t="s">
        <v>674</v>
      </c>
      <c r="AF4" s="13" t="s">
        <v>685</v>
      </c>
      <c r="AG4" s="9" t="s">
        <v>686</v>
      </c>
      <c r="AH4" s="39" t="s">
        <v>673</v>
      </c>
      <c r="AI4" s="42" t="s">
        <v>674</v>
      </c>
      <c r="AJ4" s="8" t="s">
        <v>687</v>
      </c>
      <c r="AK4" s="9" t="s">
        <v>688</v>
      </c>
      <c r="AL4" s="39" t="s">
        <v>673</v>
      </c>
      <c r="AM4" s="42" t="s">
        <v>674</v>
      </c>
      <c r="AN4" s="2" t="s">
        <v>689</v>
      </c>
      <c r="AO4" s="39" t="s">
        <v>673</v>
      </c>
      <c r="AP4" s="42" t="s">
        <v>674</v>
      </c>
      <c r="AQ4" s="2" t="s">
        <v>690</v>
      </c>
      <c r="AR4" s="39" t="s">
        <v>673</v>
      </c>
      <c r="AS4" s="42" t="s">
        <v>674</v>
      </c>
      <c r="AT4" s="2" t="s">
        <v>691</v>
      </c>
      <c r="AU4" s="39" t="s">
        <v>673</v>
      </c>
      <c r="AV4" s="42" t="s">
        <v>674</v>
      </c>
      <c r="AW4" s="2" t="s">
        <v>692</v>
      </c>
      <c r="AX4" s="39" t="s">
        <v>673</v>
      </c>
      <c r="AY4" s="42" t="s">
        <v>674</v>
      </c>
      <c r="AZ4" s="2" t="s">
        <v>693</v>
      </c>
      <c r="BA4" s="39" t="s">
        <v>673</v>
      </c>
      <c r="BB4" s="42" t="s">
        <v>674</v>
      </c>
      <c r="BC4" s="2" t="s">
        <v>694</v>
      </c>
      <c r="BD4" s="39" t="s">
        <v>673</v>
      </c>
      <c r="BE4" s="42" t="s">
        <v>674</v>
      </c>
      <c r="BF4" s="2" t="s">
        <v>695</v>
      </c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  <c r="BM4" s="7" t="s">
        <v>673</v>
      </c>
      <c r="BN4" s="13" t="s">
        <v>674</v>
      </c>
      <c r="BO4"/>
      <c r="BP4" s="7" t="s">
        <v>673</v>
      </c>
      <c r="BQ4" s="13" t="s">
        <v>674</v>
      </c>
      <c r="BR4"/>
    </row>
    <row r="5" spans="1:70" ht="14" thickBot="1">
      <c r="B5">
        <v>2</v>
      </c>
      <c r="C5" s="17">
        <v>0</v>
      </c>
      <c r="D5" s="17" t="s">
        <v>696</v>
      </c>
      <c r="E5" s="18" t="s">
        <v>697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>
        <v>2</v>
      </c>
      <c r="M5" s="17">
        <v>0</v>
      </c>
      <c r="N5" s="37" t="s">
        <v>700</v>
      </c>
      <c r="O5" s="22">
        <v>2</v>
      </c>
      <c r="P5" s="17">
        <v>0</v>
      </c>
      <c r="Q5" s="20" t="s">
        <v>701</v>
      </c>
      <c r="R5" s="27">
        <v>3</v>
      </c>
      <c r="S5" s="17">
        <v>0</v>
      </c>
      <c r="T5" s="4" t="s">
        <v>702</v>
      </c>
      <c r="U5" s="27">
        <v>3</v>
      </c>
      <c r="V5" s="17">
        <v>0</v>
      </c>
      <c r="W5" s="4" t="s">
        <v>702</v>
      </c>
      <c r="X5" s="27">
        <v>2</v>
      </c>
      <c r="Y5" s="17">
        <v>0</v>
      </c>
      <c r="Z5" s="1" t="s">
        <v>703</v>
      </c>
      <c r="AA5" s="27">
        <v>2</v>
      </c>
      <c r="AB5" s="17">
        <v>0</v>
      </c>
      <c r="AC5" s="1" t="s">
        <v>703</v>
      </c>
      <c r="AD5" s="40">
        <v>2</v>
      </c>
      <c r="AE5" s="35">
        <v>0</v>
      </c>
      <c r="AF5" s="35">
        <v>0</v>
      </c>
      <c r="AG5" s="45" t="s">
        <v>704</v>
      </c>
      <c r="AH5" s="40">
        <v>2</v>
      </c>
      <c r="AI5" s="35">
        <v>0</v>
      </c>
      <c r="AJ5" s="35">
        <v>0</v>
      </c>
      <c r="AK5" s="45" t="s">
        <v>704</v>
      </c>
      <c r="AL5" s="40">
        <v>0</v>
      </c>
      <c r="AM5" s="35">
        <v>0</v>
      </c>
      <c r="AN5" t="s">
        <v>705</v>
      </c>
      <c r="AO5" s="40">
        <v>0</v>
      </c>
      <c r="AP5" s="35">
        <v>0</v>
      </c>
      <c r="AQ5" t="s">
        <v>706</v>
      </c>
      <c r="AR5" s="40">
        <v>0</v>
      </c>
      <c r="AS5" s="35">
        <v>0</v>
      </c>
      <c r="AT5" t="s">
        <v>707</v>
      </c>
      <c r="AU5" s="40">
        <v>0</v>
      </c>
      <c r="AV5" s="35">
        <v>0</v>
      </c>
      <c r="AW5" t="s">
        <v>708</v>
      </c>
      <c r="AX5" s="40">
        <v>0</v>
      </c>
      <c r="AY5" s="35">
        <v>0</v>
      </c>
      <c r="AZ5" t="s">
        <v>709</v>
      </c>
      <c r="BA5" s="40">
        <v>0</v>
      </c>
      <c r="BB5" s="35">
        <v>0</v>
      </c>
      <c r="BC5" t="s">
        <v>709</v>
      </c>
      <c r="BD5" s="40">
        <v>0</v>
      </c>
      <c r="BE5" s="35">
        <v>0</v>
      </c>
      <c r="BF5" t="s">
        <v>710</v>
      </c>
      <c r="BG5" s="61">
        <v>2</v>
      </c>
      <c r="BH5" s="62">
        <v>0</v>
      </c>
      <c r="BI5" t="s">
        <v>711</v>
      </c>
      <c r="BJ5" s="61">
        <v>2</v>
      </c>
      <c r="BK5" s="62">
        <v>0</v>
      </c>
      <c r="BL5" t="s">
        <v>712</v>
      </c>
      <c r="BM5" s="61">
        <v>2</v>
      </c>
      <c r="BN5" s="62">
        <v>0</v>
      </c>
      <c r="BO5" t="s">
        <v>713</v>
      </c>
      <c r="BP5" s="61">
        <v>8</v>
      </c>
      <c r="BQ5" s="62">
        <v>0</v>
      </c>
      <c r="BR5" s="32" t="s">
        <v>714</v>
      </c>
    </row>
    <row r="6" spans="1:70">
      <c r="B6" s="10">
        <v>2</v>
      </c>
      <c r="C6" s="17">
        <f t="shared" ref="C6:C19" si="1">C5+B6</f>
        <v>2</v>
      </c>
      <c r="D6" s="17" t="s">
        <v>715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2</v>
      </c>
      <c r="M6" s="17">
        <f t="shared" ref="M6:M11" si="4">M5+L6</f>
        <v>2</v>
      </c>
      <c r="N6" s="18" t="s">
        <v>701</v>
      </c>
      <c r="O6">
        <v>3</v>
      </c>
      <c r="P6" s="17">
        <f t="shared" ref="P6:P11" si="5">P5+O6</f>
        <v>3</v>
      </c>
      <c r="Q6" s="18" t="s">
        <v>719</v>
      </c>
      <c r="R6" s="22">
        <v>5</v>
      </c>
      <c r="S6" s="17">
        <f t="shared" ref="S6:S12" si="6">S5+R6</f>
        <v>5</v>
      </c>
      <c r="T6" t="s">
        <v>720</v>
      </c>
      <c r="U6" s="22">
        <v>5</v>
      </c>
      <c r="V6" s="17">
        <f t="shared" ref="V6:V12" si="7">V5+U6</f>
        <v>5</v>
      </c>
      <c r="W6" t="s">
        <v>720</v>
      </c>
      <c r="X6" s="22">
        <v>2</v>
      </c>
      <c r="Y6" s="17">
        <f t="shared" ref="Y6:Y17" si="8">Y5+X6</f>
        <v>2</v>
      </c>
      <c r="Z6" t="s">
        <v>721</v>
      </c>
      <c r="AA6" s="22">
        <v>2</v>
      </c>
      <c r="AB6" s="17">
        <f t="shared" ref="AB6:AB17" si="9">AB5+AA6</f>
        <v>2</v>
      </c>
      <c r="AC6" t="s">
        <v>721</v>
      </c>
      <c r="AD6" s="40">
        <v>2</v>
      </c>
      <c r="AE6" s="35">
        <f t="shared" ref="AE6:AE69" si="10">AE5+AD6</f>
        <v>2</v>
      </c>
      <c r="AF6" s="31" t="s">
        <v>722</v>
      </c>
      <c r="AG6" s="44" t="s">
        <v>723</v>
      </c>
      <c r="AH6" s="40">
        <v>2</v>
      </c>
      <c r="AI6" s="35">
        <f t="shared" ref="AI6:AI69" si="11">AI5+AH6</f>
        <v>2</v>
      </c>
      <c r="AJ6" s="31" t="s">
        <v>724</v>
      </c>
      <c r="AK6" s="44" t="s">
        <v>725</v>
      </c>
      <c r="AL6" s="40">
        <v>1</v>
      </c>
      <c r="AM6" s="35">
        <f t="shared" ref="AM6:AM35" si="12">AM5+AL6</f>
        <v>1</v>
      </c>
      <c r="AN6" t="s">
        <v>557</v>
      </c>
      <c r="AO6" s="40">
        <v>1</v>
      </c>
      <c r="AP6" s="35">
        <f t="shared" ref="AP6:AP35" si="13">AP5+AO6</f>
        <v>1</v>
      </c>
      <c r="AQ6" t="s">
        <v>558</v>
      </c>
      <c r="AR6" s="40">
        <v>1</v>
      </c>
      <c r="AS6" s="35">
        <f t="shared" ref="AS6:AS35" si="14">AS5+AR6</f>
        <v>1</v>
      </c>
      <c r="AT6" t="s">
        <v>559</v>
      </c>
      <c r="AU6" s="40">
        <v>1</v>
      </c>
      <c r="AV6" s="35">
        <f t="shared" ref="AV6:AV35" si="15">AV5+AU6</f>
        <v>1</v>
      </c>
      <c r="AW6" t="s">
        <v>560</v>
      </c>
      <c r="AX6" s="40">
        <v>1</v>
      </c>
      <c r="AY6" s="35">
        <f t="shared" ref="AY6:AY71" si="16">AY5+AX6</f>
        <v>1</v>
      </c>
      <c r="AZ6" t="s">
        <v>561</v>
      </c>
      <c r="BA6" s="40">
        <v>1</v>
      </c>
      <c r="BB6" s="35">
        <f t="shared" ref="BB6:BB69" si="17">BB5+BA6</f>
        <v>1</v>
      </c>
      <c r="BC6" t="s">
        <v>561</v>
      </c>
      <c r="BD6" s="48">
        <v>1</v>
      </c>
      <c r="BE6" s="35">
        <f>BE5+BD6</f>
        <v>1</v>
      </c>
      <c r="BF6" t="s">
        <v>562</v>
      </c>
      <c r="BG6" s="22">
        <v>2</v>
      </c>
      <c r="BH6" s="18">
        <f t="shared" ref="BH6:BH26" si="18">BG6+BH5</f>
        <v>2</v>
      </c>
      <c r="BI6" t="s">
        <v>563</v>
      </c>
      <c r="BJ6" s="22">
        <v>2</v>
      </c>
      <c r="BK6" s="18">
        <f t="shared" ref="BK6:BK30" si="19">BJ6+BK5</f>
        <v>2</v>
      </c>
      <c r="BL6" t="s">
        <v>564</v>
      </c>
      <c r="BM6" s="22">
        <v>5</v>
      </c>
      <c r="BN6" s="18">
        <f t="shared" ref="BN6:BN18" si="20">BM6+BN5</f>
        <v>5</v>
      </c>
      <c r="BO6" t="s">
        <v>565</v>
      </c>
      <c r="BP6" s="22">
        <v>32</v>
      </c>
      <c r="BQ6" s="18">
        <f t="shared" ref="BQ6:BQ18" si="21">BP6+BQ5</f>
        <v>32</v>
      </c>
      <c r="BR6" s="32" t="s">
        <v>566</v>
      </c>
    </row>
    <row r="7" spans="1:70" ht="14" thickBot="1">
      <c r="B7" s="11">
        <v>2</v>
      </c>
      <c r="C7" s="17">
        <f t="shared" si="1"/>
        <v>4</v>
      </c>
      <c r="D7" s="17" t="s">
        <v>567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5</v>
      </c>
      <c r="M7" s="17">
        <f t="shared" si="4"/>
        <v>7</v>
      </c>
      <c r="N7" s="18" t="s">
        <v>570</v>
      </c>
      <c r="O7" s="22">
        <v>3</v>
      </c>
      <c r="P7" s="17">
        <f t="shared" si="5"/>
        <v>6</v>
      </c>
      <c r="Q7" s="37" t="s">
        <v>571</v>
      </c>
      <c r="R7" s="22">
        <v>9</v>
      </c>
      <c r="S7" s="17">
        <f t="shared" si="6"/>
        <v>14</v>
      </c>
      <c r="T7" s="4" t="s">
        <v>572</v>
      </c>
      <c r="U7" s="22">
        <v>8</v>
      </c>
      <c r="V7" s="17">
        <f t="shared" si="7"/>
        <v>13</v>
      </c>
      <c r="W7" s="4" t="s">
        <v>573</v>
      </c>
      <c r="X7" s="22">
        <v>2</v>
      </c>
      <c r="Y7" s="17">
        <f t="shared" si="8"/>
        <v>4</v>
      </c>
      <c r="Z7" t="s">
        <v>574</v>
      </c>
      <c r="AA7" s="22">
        <v>2</v>
      </c>
      <c r="AB7" s="17">
        <f t="shared" si="9"/>
        <v>4</v>
      </c>
      <c r="AC7" t="s">
        <v>574</v>
      </c>
      <c r="AD7" s="40">
        <v>2</v>
      </c>
      <c r="AE7" s="35">
        <f t="shared" si="10"/>
        <v>4</v>
      </c>
      <c r="AF7" s="31" t="s">
        <v>575</v>
      </c>
      <c r="AG7" s="44" t="s">
        <v>723</v>
      </c>
      <c r="AH7" s="40">
        <v>2</v>
      </c>
      <c r="AI7" s="35">
        <f t="shared" si="11"/>
        <v>4</v>
      </c>
      <c r="AJ7" s="31" t="s">
        <v>576</v>
      </c>
      <c r="AK7" s="44" t="s">
        <v>723</v>
      </c>
      <c r="AL7" s="40">
        <v>1</v>
      </c>
      <c r="AM7" s="35">
        <f t="shared" si="12"/>
        <v>2</v>
      </c>
      <c r="AN7" t="s">
        <v>577</v>
      </c>
      <c r="AO7" s="40">
        <v>1</v>
      </c>
      <c r="AP7" s="35">
        <f t="shared" si="13"/>
        <v>2</v>
      </c>
      <c r="AQ7" t="s">
        <v>578</v>
      </c>
      <c r="AR7" s="40">
        <v>1</v>
      </c>
      <c r="AS7" s="35">
        <f t="shared" si="14"/>
        <v>2</v>
      </c>
      <c r="AT7" t="s">
        <v>579</v>
      </c>
      <c r="AU7" s="40">
        <v>1</v>
      </c>
      <c r="AV7" s="35">
        <f t="shared" si="15"/>
        <v>2</v>
      </c>
      <c r="AW7" t="s">
        <v>580</v>
      </c>
      <c r="AX7" s="40">
        <v>1</v>
      </c>
      <c r="AY7" s="35">
        <f t="shared" si="16"/>
        <v>2</v>
      </c>
      <c r="AZ7" t="s">
        <v>581</v>
      </c>
      <c r="BA7" s="40">
        <v>1</v>
      </c>
      <c r="BB7" s="35">
        <f t="shared" si="17"/>
        <v>2</v>
      </c>
      <c r="BC7" t="s">
        <v>582</v>
      </c>
      <c r="BD7" s="40">
        <v>1</v>
      </c>
      <c r="BE7" s="35">
        <f t="shared" ref="BE7:BE70" si="22">BE6+BD7</f>
        <v>2</v>
      </c>
      <c r="BF7" t="s">
        <v>583</v>
      </c>
      <c r="BG7" s="22">
        <v>16</v>
      </c>
      <c r="BH7" s="18">
        <f t="shared" si="18"/>
        <v>18</v>
      </c>
      <c r="BI7" t="s">
        <v>584</v>
      </c>
      <c r="BJ7" s="22">
        <v>2</v>
      </c>
      <c r="BK7" s="18">
        <f t="shared" si="19"/>
        <v>4</v>
      </c>
      <c r="BL7" t="s">
        <v>585</v>
      </c>
      <c r="BM7" s="22">
        <v>2</v>
      </c>
      <c r="BN7" s="18">
        <f t="shared" si="20"/>
        <v>7</v>
      </c>
      <c r="BO7" t="s">
        <v>586</v>
      </c>
      <c r="BP7" s="22">
        <v>8</v>
      </c>
      <c r="BQ7" s="18">
        <f t="shared" si="21"/>
        <v>40</v>
      </c>
      <c r="BR7" s="32" t="s">
        <v>587</v>
      </c>
    </row>
    <row r="8" spans="1:70">
      <c r="B8" s="10">
        <v>3</v>
      </c>
      <c r="C8" s="17">
        <f t="shared" si="1"/>
        <v>7</v>
      </c>
      <c r="D8" s="17" t="s">
        <v>588</v>
      </c>
      <c r="E8" s="18" t="s">
        <v>716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5</v>
      </c>
      <c r="M8" s="17">
        <f t="shared" si="4"/>
        <v>12</v>
      </c>
      <c r="N8" s="18" t="s">
        <v>591</v>
      </c>
      <c r="O8" s="22">
        <v>7</v>
      </c>
      <c r="P8" s="17">
        <f t="shared" si="5"/>
        <v>13</v>
      </c>
      <c r="Q8" s="18" t="s">
        <v>592</v>
      </c>
      <c r="R8" s="22">
        <v>10</v>
      </c>
      <c r="S8" s="17">
        <f t="shared" si="6"/>
        <v>24</v>
      </c>
      <c r="T8" s="4" t="s">
        <v>573</v>
      </c>
      <c r="U8" s="22">
        <v>9</v>
      </c>
      <c r="V8" s="17">
        <f t="shared" si="7"/>
        <v>22</v>
      </c>
      <c r="W8" s="38" t="s">
        <v>593</v>
      </c>
      <c r="X8" s="10">
        <v>2</v>
      </c>
      <c r="Y8" s="17">
        <f t="shared" si="8"/>
        <v>6</v>
      </c>
      <c r="Z8" t="s">
        <v>594</v>
      </c>
      <c r="AA8" s="10">
        <v>2</v>
      </c>
      <c r="AB8" s="17">
        <f t="shared" si="9"/>
        <v>6</v>
      </c>
      <c r="AC8" t="s">
        <v>595</v>
      </c>
      <c r="AD8" s="40">
        <v>2</v>
      </c>
      <c r="AE8" s="35">
        <f t="shared" si="10"/>
        <v>6</v>
      </c>
      <c r="AF8" s="33" t="s">
        <v>596</v>
      </c>
      <c r="AG8" s="44" t="s">
        <v>723</v>
      </c>
      <c r="AH8" s="40">
        <v>2</v>
      </c>
      <c r="AI8" s="35">
        <f t="shared" si="11"/>
        <v>6</v>
      </c>
      <c r="AJ8" s="31" t="s">
        <v>597</v>
      </c>
      <c r="AK8" s="44" t="s">
        <v>723</v>
      </c>
      <c r="AL8" s="40">
        <v>2</v>
      </c>
      <c r="AM8" s="35">
        <f t="shared" si="12"/>
        <v>4</v>
      </c>
      <c r="AN8" t="s">
        <v>598</v>
      </c>
      <c r="AO8" s="40">
        <v>2</v>
      </c>
      <c r="AP8" s="35">
        <f t="shared" si="13"/>
        <v>4</v>
      </c>
      <c r="AQ8" t="s">
        <v>599</v>
      </c>
      <c r="AR8" s="40">
        <v>2</v>
      </c>
      <c r="AS8" s="35">
        <f t="shared" si="14"/>
        <v>4</v>
      </c>
      <c r="AT8" t="s">
        <v>600</v>
      </c>
      <c r="AU8" s="40">
        <v>2</v>
      </c>
      <c r="AV8" s="35">
        <f t="shared" si="15"/>
        <v>4</v>
      </c>
      <c r="AW8" t="s">
        <v>601</v>
      </c>
      <c r="AX8" s="48">
        <v>1</v>
      </c>
      <c r="AY8" s="35">
        <f t="shared" si="16"/>
        <v>3</v>
      </c>
      <c r="AZ8" t="s">
        <v>602</v>
      </c>
      <c r="BA8" s="48">
        <v>1</v>
      </c>
      <c r="BB8" s="35">
        <f t="shared" si="17"/>
        <v>3</v>
      </c>
      <c r="BC8" t="s">
        <v>603</v>
      </c>
      <c r="BD8" s="40">
        <v>1</v>
      </c>
      <c r="BE8" s="35">
        <f t="shared" si="22"/>
        <v>3</v>
      </c>
      <c r="BF8" t="s">
        <v>604</v>
      </c>
      <c r="BG8" s="22">
        <v>20</v>
      </c>
      <c r="BH8" s="18">
        <f t="shared" si="18"/>
        <v>38</v>
      </c>
      <c r="BI8" t="s">
        <v>605</v>
      </c>
      <c r="BJ8" s="22">
        <v>2</v>
      </c>
      <c r="BK8" s="18">
        <f t="shared" si="19"/>
        <v>6</v>
      </c>
      <c r="BL8" t="s">
        <v>606</v>
      </c>
      <c r="BM8" s="22">
        <v>5</v>
      </c>
      <c r="BN8" s="18">
        <f t="shared" si="20"/>
        <v>12</v>
      </c>
      <c r="BO8" s="32" t="s">
        <v>607</v>
      </c>
      <c r="BP8" s="22">
        <v>24</v>
      </c>
      <c r="BQ8" s="18">
        <f t="shared" si="21"/>
        <v>64</v>
      </c>
      <c r="BR8" s="32" t="s">
        <v>608</v>
      </c>
    </row>
    <row r="9" spans="1:70">
      <c r="B9" s="11">
        <v>3</v>
      </c>
      <c r="C9" s="17">
        <f t="shared" si="1"/>
        <v>10</v>
      </c>
      <c r="D9" s="30" t="s">
        <v>609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10">
        <v>12</v>
      </c>
      <c r="M9" s="17">
        <f t="shared" si="4"/>
        <v>24</v>
      </c>
      <c r="N9" s="18" t="s">
        <v>612</v>
      </c>
      <c r="O9" s="22">
        <v>9</v>
      </c>
      <c r="P9" s="17">
        <f t="shared" si="5"/>
        <v>22</v>
      </c>
      <c r="Q9" s="18" t="s">
        <v>613</v>
      </c>
      <c r="R9" s="10">
        <v>10</v>
      </c>
      <c r="S9" s="17">
        <f t="shared" si="6"/>
        <v>34</v>
      </c>
      <c r="T9" t="s">
        <v>614</v>
      </c>
      <c r="U9" s="10">
        <v>10</v>
      </c>
      <c r="V9" s="17">
        <f t="shared" si="7"/>
        <v>32</v>
      </c>
      <c r="W9" t="s">
        <v>614</v>
      </c>
      <c r="X9" s="22">
        <v>2</v>
      </c>
      <c r="Y9" s="17">
        <f t="shared" si="8"/>
        <v>8</v>
      </c>
      <c r="Z9" t="s">
        <v>615</v>
      </c>
      <c r="AA9" s="22">
        <v>2</v>
      </c>
      <c r="AB9" s="17">
        <f t="shared" si="9"/>
        <v>8</v>
      </c>
      <c r="AC9" t="s">
        <v>616</v>
      </c>
      <c r="AD9" s="40">
        <v>2</v>
      </c>
      <c r="AE9" s="35">
        <f t="shared" si="10"/>
        <v>8</v>
      </c>
      <c r="AF9" s="31" t="s">
        <v>617</v>
      </c>
      <c r="AG9" s="44" t="s">
        <v>725</v>
      </c>
      <c r="AH9" s="40">
        <v>2</v>
      </c>
      <c r="AI9" s="35">
        <f t="shared" si="11"/>
        <v>8</v>
      </c>
      <c r="AJ9" s="31" t="s">
        <v>618</v>
      </c>
      <c r="AK9" s="44" t="s">
        <v>723</v>
      </c>
      <c r="AL9" s="40">
        <v>2</v>
      </c>
      <c r="AM9" s="35">
        <f t="shared" si="12"/>
        <v>6</v>
      </c>
      <c r="AN9" t="s">
        <v>619</v>
      </c>
      <c r="AO9" s="40">
        <v>2</v>
      </c>
      <c r="AP9" s="35">
        <f t="shared" si="13"/>
        <v>6</v>
      </c>
      <c r="AQ9" t="s">
        <v>620</v>
      </c>
      <c r="AR9" s="40">
        <v>2</v>
      </c>
      <c r="AS9" s="35">
        <f t="shared" si="14"/>
        <v>6</v>
      </c>
      <c r="AT9" t="s">
        <v>621</v>
      </c>
      <c r="AU9" s="40">
        <v>2</v>
      </c>
      <c r="AV9" s="35">
        <f t="shared" si="15"/>
        <v>6</v>
      </c>
      <c r="AW9" t="s">
        <v>622</v>
      </c>
      <c r="AX9" s="48">
        <v>1</v>
      </c>
      <c r="AY9" s="35">
        <f t="shared" si="16"/>
        <v>4</v>
      </c>
      <c r="AZ9" t="s">
        <v>603</v>
      </c>
      <c r="BA9" s="48">
        <v>1</v>
      </c>
      <c r="BB9" s="35">
        <f t="shared" si="17"/>
        <v>4</v>
      </c>
      <c r="BC9" t="s">
        <v>623</v>
      </c>
      <c r="BD9" s="48">
        <v>1</v>
      </c>
      <c r="BE9" s="35">
        <f t="shared" si="22"/>
        <v>4</v>
      </c>
      <c r="BF9" t="s">
        <v>624</v>
      </c>
      <c r="BG9" s="22">
        <v>10</v>
      </c>
      <c r="BH9" s="18">
        <f t="shared" si="18"/>
        <v>48</v>
      </c>
      <c r="BI9" t="s">
        <v>625</v>
      </c>
      <c r="BJ9" s="22">
        <v>2</v>
      </c>
      <c r="BK9" s="18">
        <f t="shared" si="19"/>
        <v>8</v>
      </c>
      <c r="BL9" t="s">
        <v>626</v>
      </c>
      <c r="BM9" s="22">
        <v>3</v>
      </c>
      <c r="BN9" s="18">
        <f t="shared" si="20"/>
        <v>15</v>
      </c>
      <c r="BO9" t="s">
        <v>627</v>
      </c>
      <c r="BP9" s="22">
        <v>32</v>
      </c>
      <c r="BQ9" s="18">
        <f t="shared" si="21"/>
        <v>96</v>
      </c>
      <c r="BR9" s="32" t="s">
        <v>628</v>
      </c>
    </row>
    <row r="10" spans="1:70" ht="14" thickBot="1">
      <c r="B10" s="11">
        <v>3</v>
      </c>
      <c r="C10" s="17">
        <f t="shared" si="1"/>
        <v>13</v>
      </c>
      <c r="D10" s="30" t="s">
        <v>629</v>
      </c>
      <c r="E10" s="18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L10" s="10">
        <v>25</v>
      </c>
      <c r="M10" s="17">
        <f t="shared" si="4"/>
        <v>49</v>
      </c>
      <c r="N10" s="20" t="s">
        <v>631</v>
      </c>
      <c r="O10" s="22">
        <v>25</v>
      </c>
      <c r="P10" s="17">
        <f t="shared" si="5"/>
        <v>47</v>
      </c>
      <c r="Q10" s="18" t="s">
        <v>631</v>
      </c>
      <c r="R10" s="22">
        <v>20</v>
      </c>
      <c r="S10" s="17">
        <f t="shared" si="6"/>
        <v>54</v>
      </c>
      <c r="T10" s="4" t="s">
        <v>632</v>
      </c>
      <c r="U10" s="22">
        <v>22</v>
      </c>
      <c r="V10" s="17">
        <f t="shared" si="7"/>
        <v>54</v>
      </c>
      <c r="W10" s="38" t="s">
        <v>633</v>
      </c>
      <c r="X10" s="22">
        <v>2</v>
      </c>
      <c r="Y10" s="17">
        <f t="shared" si="8"/>
        <v>10</v>
      </c>
      <c r="Z10" t="s">
        <v>634</v>
      </c>
      <c r="AA10" s="22">
        <v>2</v>
      </c>
      <c r="AB10" s="17">
        <f t="shared" si="9"/>
        <v>10</v>
      </c>
      <c r="AC10" t="s">
        <v>634</v>
      </c>
      <c r="AD10" s="40">
        <v>2</v>
      </c>
      <c r="AE10" s="35">
        <f t="shared" si="10"/>
        <v>10</v>
      </c>
      <c r="AF10" s="31" t="s">
        <v>479</v>
      </c>
      <c r="AG10" s="44" t="s">
        <v>723</v>
      </c>
      <c r="AH10" s="40">
        <v>2</v>
      </c>
      <c r="AI10" s="35">
        <f t="shared" si="11"/>
        <v>10</v>
      </c>
      <c r="AJ10" s="33" t="s">
        <v>596</v>
      </c>
      <c r="AK10" s="44" t="s">
        <v>723</v>
      </c>
      <c r="AL10" s="40">
        <v>2</v>
      </c>
      <c r="AM10" s="35">
        <f t="shared" si="12"/>
        <v>8</v>
      </c>
      <c r="AN10" t="s">
        <v>480</v>
      </c>
      <c r="AO10" s="40">
        <v>2</v>
      </c>
      <c r="AP10" s="35">
        <f t="shared" si="13"/>
        <v>8</v>
      </c>
      <c r="AQ10" t="s">
        <v>481</v>
      </c>
      <c r="AR10" s="40">
        <v>2</v>
      </c>
      <c r="AS10" s="35">
        <f t="shared" si="14"/>
        <v>8</v>
      </c>
      <c r="AT10" t="s">
        <v>482</v>
      </c>
      <c r="AU10" s="40">
        <v>2</v>
      </c>
      <c r="AV10" s="35">
        <f t="shared" si="15"/>
        <v>8</v>
      </c>
      <c r="AW10" t="s">
        <v>483</v>
      </c>
      <c r="AX10" s="48">
        <v>1</v>
      </c>
      <c r="AY10" s="35">
        <f t="shared" si="16"/>
        <v>5</v>
      </c>
      <c r="AZ10" t="s">
        <v>623</v>
      </c>
      <c r="BA10" s="48">
        <v>1</v>
      </c>
      <c r="BB10" s="35">
        <f t="shared" si="17"/>
        <v>5</v>
      </c>
      <c r="BC10" t="s">
        <v>484</v>
      </c>
      <c r="BD10" s="48">
        <v>1</v>
      </c>
      <c r="BE10" s="35">
        <f t="shared" si="22"/>
        <v>5</v>
      </c>
      <c r="BF10" t="s">
        <v>485</v>
      </c>
      <c r="BG10" s="22">
        <v>2</v>
      </c>
      <c r="BH10" s="18">
        <f t="shared" si="18"/>
        <v>50</v>
      </c>
      <c r="BI10" t="s">
        <v>486</v>
      </c>
      <c r="BJ10" s="22">
        <v>2</v>
      </c>
      <c r="BK10" s="18">
        <f t="shared" si="19"/>
        <v>10</v>
      </c>
      <c r="BL10" t="s">
        <v>487</v>
      </c>
      <c r="BM10" s="22">
        <v>4</v>
      </c>
      <c r="BN10" s="18">
        <f t="shared" si="20"/>
        <v>19</v>
      </c>
      <c r="BO10" s="32" t="s">
        <v>488</v>
      </c>
      <c r="BP10" s="22">
        <v>8</v>
      </c>
      <c r="BQ10" s="18">
        <f t="shared" si="21"/>
        <v>104</v>
      </c>
      <c r="BR10" s="32" t="s">
        <v>489</v>
      </c>
    </row>
    <row r="11" spans="1:70" ht="14" thickBot="1">
      <c r="B11" s="10">
        <v>10</v>
      </c>
      <c r="C11" s="17">
        <f t="shared" si="1"/>
        <v>23</v>
      </c>
      <c r="D11" s="17" t="s">
        <v>490</v>
      </c>
      <c r="E11" s="18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L11" s="28">
        <v>25</v>
      </c>
      <c r="M11" s="17">
        <f t="shared" si="4"/>
        <v>74</v>
      </c>
      <c r="N11" s="20" t="s">
        <v>631</v>
      </c>
      <c r="O11" s="23">
        <f>L11</f>
        <v>25</v>
      </c>
      <c r="P11" s="17">
        <f t="shared" si="5"/>
        <v>72</v>
      </c>
      <c r="Q11" s="18" t="s">
        <v>631</v>
      </c>
      <c r="R11" s="23">
        <v>20</v>
      </c>
      <c r="S11" s="17">
        <f t="shared" si="6"/>
        <v>74</v>
      </c>
      <c r="T11" s="4"/>
      <c r="U11" s="23">
        <v>20</v>
      </c>
      <c r="V11" s="17">
        <f t="shared" si="7"/>
        <v>74</v>
      </c>
      <c r="W11" s="4"/>
      <c r="X11" s="52">
        <v>2</v>
      </c>
      <c r="Y11" s="17">
        <f t="shared" si="8"/>
        <v>12</v>
      </c>
      <c r="Z11" t="s">
        <v>492</v>
      </c>
      <c r="AA11" s="52">
        <v>2</v>
      </c>
      <c r="AB11" s="17">
        <f t="shared" si="9"/>
        <v>12</v>
      </c>
      <c r="AC11" t="s">
        <v>492</v>
      </c>
      <c r="AD11" s="40">
        <v>2</v>
      </c>
      <c r="AE11" s="35">
        <f t="shared" si="10"/>
        <v>12</v>
      </c>
      <c r="AF11" s="31" t="s">
        <v>493</v>
      </c>
      <c r="AG11" s="44" t="s">
        <v>725</v>
      </c>
      <c r="AH11" s="40">
        <v>2</v>
      </c>
      <c r="AI11" s="35">
        <f t="shared" si="11"/>
        <v>12</v>
      </c>
      <c r="AJ11" s="31" t="s">
        <v>494</v>
      </c>
      <c r="AK11" s="44" t="s">
        <v>723</v>
      </c>
      <c r="AL11" s="40">
        <v>2</v>
      </c>
      <c r="AM11" s="35">
        <f t="shared" si="12"/>
        <v>10</v>
      </c>
      <c r="AN11" t="s">
        <v>495</v>
      </c>
      <c r="AO11" s="40">
        <v>2</v>
      </c>
      <c r="AP11" s="35">
        <f t="shared" si="13"/>
        <v>10</v>
      </c>
      <c r="AQ11" t="s">
        <v>496</v>
      </c>
      <c r="AR11" s="40">
        <v>2</v>
      </c>
      <c r="AS11" s="35">
        <f t="shared" si="14"/>
        <v>10</v>
      </c>
      <c r="AT11" t="s">
        <v>497</v>
      </c>
      <c r="AU11" s="40">
        <v>2</v>
      </c>
      <c r="AV11" s="35">
        <f t="shared" si="15"/>
        <v>10</v>
      </c>
      <c r="AW11" t="s">
        <v>498</v>
      </c>
      <c r="AX11" s="48">
        <v>1</v>
      </c>
      <c r="AY11" s="35">
        <f t="shared" si="16"/>
        <v>6</v>
      </c>
      <c r="AZ11" t="s">
        <v>484</v>
      </c>
      <c r="BA11" s="48">
        <v>1</v>
      </c>
      <c r="BB11" s="35">
        <f t="shared" si="17"/>
        <v>6</v>
      </c>
      <c r="BC11" t="s">
        <v>499</v>
      </c>
      <c r="BD11" s="48">
        <v>1</v>
      </c>
      <c r="BE11" s="35">
        <f t="shared" si="22"/>
        <v>6</v>
      </c>
      <c r="BF11" t="s">
        <v>500</v>
      </c>
      <c r="BG11" s="22">
        <v>4</v>
      </c>
      <c r="BH11" s="18">
        <f t="shared" si="18"/>
        <v>54</v>
      </c>
      <c r="BI11" t="s">
        <v>501</v>
      </c>
      <c r="BJ11" s="22">
        <v>2</v>
      </c>
      <c r="BK11" s="18">
        <f t="shared" si="19"/>
        <v>12</v>
      </c>
      <c r="BL11" t="s">
        <v>502</v>
      </c>
      <c r="BM11" s="22">
        <v>2</v>
      </c>
      <c r="BN11" s="18">
        <f t="shared" si="20"/>
        <v>21</v>
      </c>
      <c r="BO11" s="32" t="s">
        <v>503</v>
      </c>
      <c r="BP11" s="22">
        <v>24</v>
      </c>
      <c r="BQ11" s="18">
        <f t="shared" si="21"/>
        <v>128</v>
      </c>
      <c r="BR11" s="32" t="s">
        <v>504</v>
      </c>
    </row>
    <row r="12" spans="1:70" ht="14" thickBot="1">
      <c r="B12" s="10">
        <v>10</v>
      </c>
      <c r="C12" s="17">
        <f t="shared" si="1"/>
        <v>33</v>
      </c>
      <c r="D12" s="17" t="s">
        <v>505</v>
      </c>
      <c r="E12" s="18" t="s">
        <v>716</v>
      </c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R12" s="23">
        <v>20</v>
      </c>
      <c r="S12" s="17">
        <f t="shared" si="6"/>
        <v>94</v>
      </c>
      <c r="T12" s="4"/>
      <c r="U12" s="23">
        <v>20</v>
      </c>
      <c r="V12" s="17">
        <f t="shared" si="7"/>
        <v>94</v>
      </c>
      <c r="W12" s="4"/>
      <c r="X12" s="23">
        <v>4</v>
      </c>
      <c r="Y12" s="17">
        <f t="shared" si="8"/>
        <v>16</v>
      </c>
      <c r="Z12" t="s">
        <v>508</v>
      </c>
      <c r="AA12" s="23">
        <v>4</v>
      </c>
      <c r="AB12" s="17">
        <f t="shared" si="9"/>
        <v>16</v>
      </c>
      <c r="AC12" t="s">
        <v>509</v>
      </c>
      <c r="AD12" s="40">
        <v>2</v>
      </c>
      <c r="AE12" s="35">
        <f t="shared" si="10"/>
        <v>14</v>
      </c>
      <c r="AF12" s="31" t="s">
        <v>494</v>
      </c>
      <c r="AG12" s="44" t="s">
        <v>723</v>
      </c>
      <c r="AH12" s="40">
        <v>2</v>
      </c>
      <c r="AI12" s="35">
        <f t="shared" si="11"/>
        <v>14</v>
      </c>
      <c r="AJ12" s="31" t="s">
        <v>510</v>
      </c>
      <c r="AK12" s="44" t="s">
        <v>723</v>
      </c>
      <c r="AL12" s="40">
        <v>2</v>
      </c>
      <c r="AM12" s="35">
        <f t="shared" si="12"/>
        <v>12</v>
      </c>
      <c r="AN12" t="s">
        <v>511</v>
      </c>
      <c r="AO12" s="40">
        <v>2</v>
      </c>
      <c r="AP12" s="35">
        <f t="shared" si="13"/>
        <v>12</v>
      </c>
      <c r="AQ12" t="s">
        <v>512</v>
      </c>
      <c r="AR12" s="40">
        <v>2</v>
      </c>
      <c r="AS12" s="35">
        <f t="shared" si="14"/>
        <v>12</v>
      </c>
      <c r="AT12" t="s">
        <v>513</v>
      </c>
      <c r="AU12" s="40">
        <v>2</v>
      </c>
      <c r="AV12" s="35">
        <f t="shared" si="15"/>
        <v>12</v>
      </c>
      <c r="AW12" t="s">
        <v>514</v>
      </c>
      <c r="AX12" s="48">
        <v>1</v>
      </c>
      <c r="AY12" s="35">
        <f t="shared" si="16"/>
        <v>7</v>
      </c>
      <c r="AZ12" t="s">
        <v>499</v>
      </c>
      <c r="BA12" s="48">
        <v>1</v>
      </c>
      <c r="BB12" s="35">
        <f t="shared" si="17"/>
        <v>7</v>
      </c>
      <c r="BC12" t="s">
        <v>532</v>
      </c>
      <c r="BD12" s="48">
        <v>1</v>
      </c>
      <c r="BE12" s="35">
        <f t="shared" si="22"/>
        <v>7</v>
      </c>
      <c r="BF12" t="s">
        <v>516</v>
      </c>
      <c r="BG12" s="22">
        <v>8</v>
      </c>
      <c r="BH12" s="18">
        <f t="shared" si="18"/>
        <v>62</v>
      </c>
      <c r="BI12" t="s">
        <v>517</v>
      </c>
      <c r="BJ12" s="22">
        <v>2</v>
      </c>
      <c r="BK12" s="18">
        <f t="shared" si="19"/>
        <v>14</v>
      </c>
      <c r="BL12" t="s">
        <v>518</v>
      </c>
      <c r="BM12" s="22">
        <v>4</v>
      </c>
      <c r="BN12" s="18">
        <f t="shared" si="20"/>
        <v>25</v>
      </c>
      <c r="BO12" s="32" t="s">
        <v>519</v>
      </c>
      <c r="BP12" s="22">
        <v>16</v>
      </c>
      <c r="BQ12" s="18">
        <f t="shared" si="21"/>
        <v>144</v>
      </c>
      <c r="BR12" s="32" t="s">
        <v>520</v>
      </c>
    </row>
    <row r="13" spans="1:70" ht="14" thickBot="1">
      <c r="B13" s="11">
        <v>12</v>
      </c>
      <c r="C13" s="17">
        <f t="shared" si="1"/>
        <v>45</v>
      </c>
      <c r="D13" s="17" t="s">
        <v>521</v>
      </c>
      <c r="E13" s="18" t="s">
        <v>716</v>
      </c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N13" s="3"/>
      <c r="O13" s="3"/>
      <c r="P13" s="3"/>
      <c r="Q13" s="3"/>
      <c r="S13" s="36"/>
      <c r="T13" s="3"/>
      <c r="V13" s="36"/>
      <c r="W13" s="3"/>
      <c r="X13" s="22">
        <v>4</v>
      </c>
      <c r="Y13" s="17">
        <f t="shared" si="8"/>
        <v>20</v>
      </c>
      <c r="Z13" t="s">
        <v>524</v>
      </c>
      <c r="AA13" s="22">
        <v>4</v>
      </c>
      <c r="AB13" s="17">
        <f t="shared" si="9"/>
        <v>20</v>
      </c>
      <c r="AC13" t="s">
        <v>525</v>
      </c>
      <c r="AD13" s="40">
        <v>2</v>
      </c>
      <c r="AE13" s="35">
        <f t="shared" si="10"/>
        <v>16</v>
      </c>
      <c r="AF13" s="31" t="s">
        <v>510</v>
      </c>
      <c r="AG13" s="44" t="s">
        <v>723</v>
      </c>
      <c r="AH13" s="40">
        <v>2</v>
      </c>
      <c r="AI13" s="35">
        <f t="shared" si="11"/>
        <v>16</v>
      </c>
      <c r="AJ13" s="31" t="s">
        <v>526</v>
      </c>
      <c r="AK13" s="44" t="s">
        <v>725</v>
      </c>
      <c r="AL13" s="40">
        <v>2</v>
      </c>
      <c r="AM13" s="35">
        <f t="shared" si="12"/>
        <v>14</v>
      </c>
      <c r="AN13" t="s">
        <v>527</v>
      </c>
      <c r="AO13" s="40">
        <v>2</v>
      </c>
      <c r="AP13" s="35">
        <f t="shared" si="13"/>
        <v>14</v>
      </c>
      <c r="AQ13" t="s">
        <v>528</v>
      </c>
      <c r="AR13" s="40">
        <v>2</v>
      </c>
      <c r="AS13" s="35">
        <f t="shared" si="14"/>
        <v>14</v>
      </c>
      <c r="AT13" t="s">
        <v>529</v>
      </c>
      <c r="AU13" s="40">
        <v>2</v>
      </c>
      <c r="AV13" s="35">
        <f t="shared" si="15"/>
        <v>14</v>
      </c>
      <c r="AW13" t="s">
        <v>530</v>
      </c>
      <c r="AX13" s="48">
        <v>1</v>
      </c>
      <c r="AY13" s="35">
        <f t="shared" si="16"/>
        <v>8</v>
      </c>
      <c r="AZ13" t="s">
        <v>531</v>
      </c>
      <c r="BA13" s="48">
        <v>1</v>
      </c>
      <c r="BB13" s="35">
        <f t="shared" si="17"/>
        <v>8</v>
      </c>
      <c r="BC13" s="50" t="str">
        <f ca="1">"portant une perruque colorée "&amp;VLOOKUP(RANDBETWEEN(1,$AA$3),$AB$5:$AC$17,2,TRUE)</f>
        <v>portant une perruque colorée blanche</v>
      </c>
      <c r="BD13" s="40">
        <v>1</v>
      </c>
      <c r="BE13" s="35">
        <f t="shared" si="22"/>
        <v>8</v>
      </c>
      <c r="BF13" t="s">
        <v>533</v>
      </c>
      <c r="BG13" s="22">
        <v>6</v>
      </c>
      <c r="BH13" s="18">
        <f t="shared" si="18"/>
        <v>68</v>
      </c>
      <c r="BI13" t="s">
        <v>534</v>
      </c>
      <c r="BJ13" s="22">
        <v>2</v>
      </c>
      <c r="BK13" s="18">
        <f t="shared" si="19"/>
        <v>16</v>
      </c>
      <c r="BL13" t="s">
        <v>535</v>
      </c>
      <c r="BM13" s="22">
        <v>2</v>
      </c>
      <c r="BN13" s="18">
        <f t="shared" si="20"/>
        <v>27</v>
      </c>
      <c r="BO13" s="32" t="s">
        <v>536</v>
      </c>
      <c r="BP13" s="22">
        <v>2</v>
      </c>
      <c r="BQ13" s="18">
        <f t="shared" si="21"/>
        <v>146</v>
      </c>
      <c r="BR13" s="32" t="s">
        <v>537</v>
      </c>
    </row>
    <row r="14" spans="1:70" ht="14" thickBot="1">
      <c r="B14" s="11">
        <v>12</v>
      </c>
      <c r="C14" s="17">
        <f t="shared" si="1"/>
        <v>57</v>
      </c>
      <c r="D14" s="30" t="s">
        <v>538</v>
      </c>
      <c r="E14" s="18" t="s">
        <v>716</v>
      </c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N14" s="3"/>
      <c r="O14" s="3"/>
      <c r="P14" s="3"/>
      <c r="Q14" s="3"/>
      <c r="T14" s="3"/>
      <c r="W14" s="3"/>
      <c r="X14" s="51">
        <v>4</v>
      </c>
      <c r="Y14" s="17">
        <f t="shared" si="8"/>
        <v>24</v>
      </c>
      <c r="Z14" t="s">
        <v>539</v>
      </c>
      <c r="AA14" s="51">
        <v>4</v>
      </c>
      <c r="AB14" s="17">
        <f t="shared" si="9"/>
        <v>24</v>
      </c>
      <c r="AC14" t="s">
        <v>540</v>
      </c>
      <c r="AD14" s="40">
        <v>2</v>
      </c>
      <c r="AE14" s="35">
        <f t="shared" si="10"/>
        <v>18</v>
      </c>
      <c r="AF14" s="35" t="s">
        <v>541</v>
      </c>
      <c r="AG14" s="44" t="s">
        <v>704</v>
      </c>
      <c r="AH14" s="40">
        <v>2</v>
      </c>
      <c r="AI14" s="35">
        <f t="shared" si="11"/>
        <v>18</v>
      </c>
      <c r="AJ14" s="35" t="s">
        <v>541</v>
      </c>
      <c r="AK14" s="44" t="s">
        <v>704</v>
      </c>
      <c r="AL14" s="40">
        <v>2</v>
      </c>
      <c r="AM14" s="35">
        <f t="shared" si="12"/>
        <v>16</v>
      </c>
      <c r="AN14" t="str">
        <f ca="1">"de couleur "&amp;VLOOKUP(RANDBETWEEN(1,$AA$3),$AB$5:$AC$17,2,TRUE)</f>
        <v>de couleur grise</v>
      </c>
      <c r="AO14" s="40">
        <v>2</v>
      </c>
      <c r="AP14" s="35">
        <f t="shared" si="13"/>
        <v>16</v>
      </c>
      <c r="AQ14" t="str">
        <f ca="1">"de couleur "&amp;VLOOKUP(RANDBETWEEN(1,$AA$3),$AB$5:$AC$17,2,TRUE)</f>
        <v>de couleur violette</v>
      </c>
      <c r="AR14" s="40">
        <v>2</v>
      </c>
      <c r="AS14" s="35">
        <f t="shared" si="14"/>
        <v>16</v>
      </c>
      <c r="AT14" t="str">
        <f ca="1">"de couleur "&amp;VLOOKUP(RANDBETWEEN(1,$AA$3),$AB$5:$AC$17,2,TRUE)</f>
        <v>de couleur rose</v>
      </c>
      <c r="AU14" s="40">
        <v>2</v>
      </c>
      <c r="AV14" s="35">
        <f t="shared" si="15"/>
        <v>16</v>
      </c>
      <c r="AW14" t="str">
        <f ca="1">"de couleur "&amp;VLOOKUP(RANDBETWEEN(1,$AA$3),$AB$5:$AC$17,2,TRUE)</f>
        <v>de couleur bleue</v>
      </c>
      <c r="AX14" s="48">
        <v>1</v>
      </c>
      <c r="AY14" s="35">
        <f t="shared" si="16"/>
        <v>9</v>
      </c>
      <c r="AZ14" t="s">
        <v>542</v>
      </c>
      <c r="BA14" s="48">
        <v>1</v>
      </c>
      <c r="BB14" s="35">
        <f t="shared" si="17"/>
        <v>9</v>
      </c>
      <c r="BC14" t="s">
        <v>407</v>
      </c>
      <c r="BD14" s="48">
        <v>1</v>
      </c>
      <c r="BE14" s="35">
        <f t="shared" si="22"/>
        <v>9</v>
      </c>
      <c r="BF14" t="s">
        <v>543</v>
      </c>
      <c r="BG14" s="22">
        <v>2</v>
      </c>
      <c r="BH14" s="18">
        <f t="shared" si="18"/>
        <v>70</v>
      </c>
      <c r="BI14" t="s">
        <v>544</v>
      </c>
      <c r="BJ14" s="22">
        <v>2</v>
      </c>
      <c r="BK14" s="18">
        <f t="shared" si="19"/>
        <v>18</v>
      </c>
      <c r="BL14" t="s">
        <v>545</v>
      </c>
      <c r="BM14" s="22">
        <v>2</v>
      </c>
      <c r="BN14" s="18">
        <f t="shared" si="20"/>
        <v>29</v>
      </c>
      <c r="BO14" s="32" t="s">
        <v>546</v>
      </c>
      <c r="BP14" s="22">
        <v>2</v>
      </c>
      <c r="BQ14" s="18">
        <f t="shared" si="21"/>
        <v>148</v>
      </c>
      <c r="BR14" s="32" t="s">
        <v>547</v>
      </c>
    </row>
    <row r="15" spans="1:70">
      <c r="B15" s="11">
        <v>17</v>
      </c>
      <c r="C15" s="17">
        <f t="shared" si="1"/>
        <v>74</v>
      </c>
      <c r="D15" s="17" t="s">
        <v>548</v>
      </c>
      <c r="E15" s="18" t="s">
        <v>697</v>
      </c>
      <c r="R15" s="36"/>
      <c r="T15" s="3"/>
      <c r="U15" s="36"/>
      <c r="W15" s="3"/>
      <c r="X15" s="51">
        <v>4</v>
      </c>
      <c r="Y15" s="17">
        <f t="shared" si="8"/>
        <v>28</v>
      </c>
      <c r="Z15" t="s">
        <v>549</v>
      </c>
      <c r="AA15" s="51">
        <v>4</v>
      </c>
      <c r="AB15" s="17">
        <f t="shared" si="9"/>
        <v>28</v>
      </c>
      <c r="AC15" t="s">
        <v>549</v>
      </c>
      <c r="AD15" s="40">
        <v>2</v>
      </c>
      <c r="AE15" s="35">
        <f t="shared" si="10"/>
        <v>20</v>
      </c>
      <c r="AF15" s="31" t="s">
        <v>550</v>
      </c>
      <c r="AG15" s="44" t="s">
        <v>725</v>
      </c>
      <c r="AH15" s="40">
        <v>2</v>
      </c>
      <c r="AI15" s="35">
        <f t="shared" si="11"/>
        <v>20</v>
      </c>
      <c r="AJ15" s="31" t="s">
        <v>551</v>
      </c>
      <c r="AK15" s="44" t="s">
        <v>723</v>
      </c>
      <c r="AL15" s="40">
        <v>3</v>
      </c>
      <c r="AM15" s="35">
        <f t="shared" si="12"/>
        <v>19</v>
      </c>
      <c r="AN15" t="s">
        <v>552</v>
      </c>
      <c r="AO15" s="40">
        <v>3</v>
      </c>
      <c r="AP15" s="35">
        <f t="shared" si="13"/>
        <v>19</v>
      </c>
      <c r="AQ15" t="s">
        <v>553</v>
      </c>
      <c r="AR15" s="40">
        <v>3</v>
      </c>
      <c r="AS15" s="35">
        <f t="shared" si="14"/>
        <v>19</v>
      </c>
      <c r="AT15" t="s">
        <v>554</v>
      </c>
      <c r="AU15" s="40">
        <v>3</v>
      </c>
      <c r="AV15" s="35">
        <f t="shared" si="15"/>
        <v>19</v>
      </c>
      <c r="AW15" t="s">
        <v>555</v>
      </c>
      <c r="AX15" s="48">
        <v>1</v>
      </c>
      <c r="AY15" s="35">
        <f t="shared" si="16"/>
        <v>10</v>
      </c>
      <c r="AZ15" t="s">
        <v>556</v>
      </c>
      <c r="BA15" s="48">
        <v>1</v>
      </c>
      <c r="BB15" s="35">
        <f t="shared" si="17"/>
        <v>10</v>
      </c>
      <c r="BC15" t="s">
        <v>423</v>
      </c>
      <c r="BD15" s="48">
        <v>1</v>
      </c>
      <c r="BE15" s="35">
        <f t="shared" si="22"/>
        <v>10</v>
      </c>
      <c r="BF15" t="s">
        <v>408</v>
      </c>
      <c r="BG15" s="22">
        <v>8</v>
      </c>
      <c r="BH15" s="18">
        <f t="shared" si="18"/>
        <v>78</v>
      </c>
      <c r="BI15" t="s">
        <v>409</v>
      </c>
      <c r="BJ15" s="22">
        <v>2</v>
      </c>
      <c r="BK15" s="18">
        <f t="shared" si="19"/>
        <v>20</v>
      </c>
      <c r="BL15" t="s">
        <v>410</v>
      </c>
      <c r="BM15" s="22">
        <v>2</v>
      </c>
      <c r="BN15" s="18">
        <f t="shared" si="20"/>
        <v>31</v>
      </c>
      <c r="BO15" s="32" t="s">
        <v>411</v>
      </c>
      <c r="BP15" s="22">
        <v>2</v>
      </c>
      <c r="BQ15" s="18">
        <f t="shared" si="21"/>
        <v>150</v>
      </c>
      <c r="BR15" s="32" t="s">
        <v>412</v>
      </c>
    </row>
    <row r="16" spans="1:70">
      <c r="B16" s="10">
        <v>17</v>
      </c>
      <c r="C16" s="17">
        <f t="shared" si="1"/>
        <v>91</v>
      </c>
      <c r="D16" s="30" t="s">
        <v>413</v>
      </c>
      <c r="E16" s="18" t="s">
        <v>697</v>
      </c>
      <c r="H16" s="6"/>
      <c r="I16" s="6"/>
      <c r="J16" s="6"/>
      <c r="S16" s="36"/>
      <c r="T16" s="3"/>
      <c r="V16" s="36"/>
      <c r="W16" s="3"/>
      <c r="X16" s="22">
        <v>6</v>
      </c>
      <c r="Y16" s="17">
        <f t="shared" si="8"/>
        <v>34</v>
      </c>
      <c r="Z16" t="s">
        <v>414</v>
      </c>
      <c r="AA16" s="22">
        <v>6</v>
      </c>
      <c r="AB16" s="17">
        <f t="shared" si="9"/>
        <v>34</v>
      </c>
      <c r="AC16" t="s">
        <v>415</v>
      </c>
      <c r="AD16" s="40">
        <v>2</v>
      </c>
      <c r="AE16" s="35">
        <f t="shared" si="10"/>
        <v>22</v>
      </c>
      <c r="AF16" s="31" t="s">
        <v>416</v>
      </c>
      <c r="AG16" s="44" t="s">
        <v>723</v>
      </c>
      <c r="AH16" s="40">
        <v>2</v>
      </c>
      <c r="AI16" s="35">
        <f t="shared" si="11"/>
        <v>22</v>
      </c>
      <c r="AJ16" s="31" t="s">
        <v>433</v>
      </c>
      <c r="AK16" s="44" t="s">
        <v>725</v>
      </c>
      <c r="AL16" s="40">
        <v>3</v>
      </c>
      <c r="AM16" s="35">
        <f t="shared" si="12"/>
        <v>22</v>
      </c>
      <c r="AN16" t="s">
        <v>418</v>
      </c>
      <c r="AO16" s="40">
        <v>3</v>
      </c>
      <c r="AP16" s="35">
        <f t="shared" si="13"/>
        <v>22</v>
      </c>
      <c r="AQ16" t="s">
        <v>419</v>
      </c>
      <c r="AR16" s="40">
        <v>3</v>
      </c>
      <c r="AS16" s="35">
        <f t="shared" si="14"/>
        <v>22</v>
      </c>
      <c r="AT16" t="s">
        <v>420</v>
      </c>
      <c r="AU16" s="40">
        <v>3</v>
      </c>
      <c r="AV16" s="35">
        <f t="shared" si="15"/>
        <v>22</v>
      </c>
      <c r="AW16" t="s">
        <v>421</v>
      </c>
      <c r="AX16" s="48">
        <v>1</v>
      </c>
      <c r="AY16" s="35">
        <f t="shared" si="16"/>
        <v>11</v>
      </c>
      <c r="AZ16" t="s">
        <v>422</v>
      </c>
      <c r="BA16" s="48">
        <v>1</v>
      </c>
      <c r="BB16" s="35">
        <f t="shared" si="17"/>
        <v>11</v>
      </c>
      <c r="BC16" t="s">
        <v>439</v>
      </c>
      <c r="BD16" s="48">
        <v>1</v>
      </c>
      <c r="BE16" s="35">
        <f t="shared" si="22"/>
        <v>11</v>
      </c>
      <c r="BF16" t="s">
        <v>424</v>
      </c>
      <c r="BG16" s="22">
        <v>2</v>
      </c>
      <c r="BH16" s="18">
        <f t="shared" si="18"/>
        <v>80</v>
      </c>
      <c r="BI16" t="s">
        <v>425</v>
      </c>
      <c r="BJ16" s="22">
        <v>3</v>
      </c>
      <c r="BK16" s="18">
        <f t="shared" si="19"/>
        <v>23</v>
      </c>
      <c r="BL16" t="s">
        <v>426</v>
      </c>
      <c r="BM16" s="22">
        <v>2</v>
      </c>
      <c r="BN16" s="18">
        <f t="shared" si="20"/>
        <v>33</v>
      </c>
      <c r="BO16" s="32" t="s">
        <v>427</v>
      </c>
      <c r="BP16" s="22">
        <v>2</v>
      </c>
      <c r="BQ16" s="18">
        <f t="shared" si="21"/>
        <v>152</v>
      </c>
      <c r="BR16" s="32" t="s">
        <v>428</v>
      </c>
    </row>
    <row r="17" spans="1:70">
      <c r="B17" s="10">
        <v>22</v>
      </c>
      <c r="C17" s="17">
        <f t="shared" si="1"/>
        <v>113</v>
      </c>
      <c r="D17" s="17" t="s">
        <v>429</v>
      </c>
      <c r="E17" s="18" t="s">
        <v>716</v>
      </c>
      <c r="Q17" s="17">
        <f>Q14+P17</f>
        <v>0</v>
      </c>
      <c r="X17" s="22">
        <v>8</v>
      </c>
      <c r="Y17" s="17">
        <f t="shared" si="8"/>
        <v>42</v>
      </c>
      <c r="Z17" t="s">
        <v>430</v>
      </c>
      <c r="AA17" s="22">
        <v>8</v>
      </c>
      <c r="AB17" s="17">
        <f t="shared" si="9"/>
        <v>42</v>
      </c>
      <c r="AC17" t="s">
        <v>431</v>
      </c>
      <c r="AD17" s="40">
        <v>2</v>
      </c>
      <c r="AE17" s="35">
        <f t="shared" si="10"/>
        <v>24</v>
      </c>
      <c r="AF17" s="31" t="s">
        <v>432</v>
      </c>
      <c r="AG17" s="44" t="s">
        <v>723</v>
      </c>
      <c r="AH17" s="40">
        <v>2</v>
      </c>
      <c r="AI17" s="35">
        <f t="shared" si="11"/>
        <v>24</v>
      </c>
      <c r="AJ17" s="31" t="s">
        <v>446</v>
      </c>
      <c r="AK17" s="44" t="s">
        <v>723</v>
      </c>
      <c r="AL17" s="40">
        <v>3</v>
      </c>
      <c r="AM17" s="35">
        <f t="shared" si="12"/>
        <v>25</v>
      </c>
      <c r="AN17" t="s">
        <v>434</v>
      </c>
      <c r="AO17" s="40">
        <v>3</v>
      </c>
      <c r="AP17" s="35">
        <f t="shared" si="13"/>
        <v>25</v>
      </c>
      <c r="AQ17" t="s">
        <v>435</v>
      </c>
      <c r="AR17" s="40">
        <v>3</v>
      </c>
      <c r="AS17" s="35">
        <f t="shared" si="14"/>
        <v>25</v>
      </c>
      <c r="AT17" t="s">
        <v>436</v>
      </c>
      <c r="AU17" s="40">
        <v>3</v>
      </c>
      <c r="AV17" s="35">
        <f t="shared" si="15"/>
        <v>25</v>
      </c>
      <c r="AW17" t="s">
        <v>437</v>
      </c>
      <c r="AX17" s="48">
        <v>1</v>
      </c>
      <c r="AY17" s="35">
        <f t="shared" si="16"/>
        <v>12</v>
      </c>
      <c r="AZ17" t="s">
        <v>451</v>
      </c>
      <c r="BA17" s="48">
        <v>2</v>
      </c>
      <c r="BB17" s="35">
        <f t="shared" si="17"/>
        <v>13</v>
      </c>
      <c r="BC17" t="s">
        <v>3</v>
      </c>
      <c r="BD17" s="40">
        <v>1</v>
      </c>
      <c r="BE17" s="35">
        <f t="shared" si="22"/>
        <v>12</v>
      </c>
      <c r="BF17" t="s">
        <v>440</v>
      </c>
      <c r="BG17" s="22">
        <v>2</v>
      </c>
      <c r="BH17" s="18">
        <f t="shared" si="18"/>
        <v>82</v>
      </c>
      <c r="BI17" t="s">
        <v>441</v>
      </c>
      <c r="BJ17" s="22">
        <v>4</v>
      </c>
      <c r="BK17" s="18">
        <f t="shared" si="19"/>
        <v>27</v>
      </c>
      <c r="BL17" t="s">
        <v>442</v>
      </c>
      <c r="BM17" s="22">
        <v>4</v>
      </c>
      <c r="BN17" s="18">
        <f t="shared" si="20"/>
        <v>37</v>
      </c>
      <c r="BO17" s="32" t="s">
        <v>443</v>
      </c>
      <c r="BP17" s="22">
        <v>2</v>
      </c>
      <c r="BQ17" s="18">
        <f t="shared" si="21"/>
        <v>154</v>
      </c>
      <c r="BR17" s="32" t="s">
        <v>444</v>
      </c>
    </row>
    <row r="18" spans="1:70" ht="14" thickBot="1">
      <c r="B18" s="11">
        <v>28</v>
      </c>
      <c r="C18" s="17">
        <f t="shared" si="1"/>
        <v>141</v>
      </c>
      <c r="D18" s="19" t="s">
        <v>445</v>
      </c>
      <c r="E18" s="20" t="s">
        <v>697</v>
      </c>
      <c r="AD18" s="40">
        <v>2</v>
      </c>
      <c r="AE18" s="35">
        <f t="shared" si="10"/>
        <v>26</v>
      </c>
      <c r="AF18" s="31" t="s">
        <v>433</v>
      </c>
      <c r="AG18" s="44" t="s">
        <v>725</v>
      </c>
      <c r="AH18" s="40">
        <v>2</v>
      </c>
      <c r="AI18" s="35">
        <f t="shared" si="11"/>
        <v>26</v>
      </c>
      <c r="AJ18" s="31" t="s">
        <v>458</v>
      </c>
      <c r="AK18" s="44" t="s">
        <v>725</v>
      </c>
      <c r="AL18" s="40">
        <v>3</v>
      </c>
      <c r="AM18" s="35">
        <f t="shared" si="12"/>
        <v>28</v>
      </c>
      <c r="AN18" t="s">
        <v>447</v>
      </c>
      <c r="AO18" s="40">
        <v>3</v>
      </c>
      <c r="AP18" s="35">
        <f t="shared" si="13"/>
        <v>28</v>
      </c>
      <c r="AQ18" t="s">
        <v>448</v>
      </c>
      <c r="AR18" s="40">
        <v>3</v>
      </c>
      <c r="AS18" s="35">
        <f t="shared" si="14"/>
        <v>28</v>
      </c>
      <c r="AT18" t="s">
        <v>449</v>
      </c>
      <c r="AU18" s="40">
        <v>3</v>
      </c>
      <c r="AV18" s="35">
        <f t="shared" si="15"/>
        <v>28</v>
      </c>
      <c r="AW18" t="s">
        <v>450</v>
      </c>
      <c r="AX18" s="48">
        <v>1</v>
      </c>
      <c r="AY18" s="35">
        <f t="shared" si="16"/>
        <v>13</v>
      </c>
      <c r="AZ18" t="s">
        <v>463</v>
      </c>
      <c r="BA18" s="48">
        <v>2</v>
      </c>
      <c r="BB18" s="35">
        <f t="shared" si="17"/>
        <v>15</v>
      </c>
      <c r="BC18" t="s">
        <v>4</v>
      </c>
      <c r="BD18" s="48">
        <v>1</v>
      </c>
      <c r="BE18" s="35">
        <f t="shared" si="22"/>
        <v>13</v>
      </c>
      <c r="BF18" t="s">
        <v>453</v>
      </c>
      <c r="BG18" s="22">
        <v>2</v>
      </c>
      <c r="BH18" s="18">
        <f t="shared" si="18"/>
        <v>84</v>
      </c>
      <c r="BI18" t="s">
        <v>454</v>
      </c>
      <c r="BJ18" s="22">
        <v>5</v>
      </c>
      <c r="BK18" s="18">
        <f t="shared" si="19"/>
        <v>32</v>
      </c>
      <c r="BL18" t="s">
        <v>455</v>
      </c>
      <c r="BM18" s="23">
        <v>2</v>
      </c>
      <c r="BN18" s="20">
        <f t="shared" si="20"/>
        <v>39</v>
      </c>
      <c r="BO18" s="32" t="s">
        <v>456</v>
      </c>
      <c r="BP18" s="23">
        <v>2</v>
      </c>
      <c r="BQ18" s="20">
        <f t="shared" si="21"/>
        <v>156</v>
      </c>
      <c r="BR18" s="32" t="s">
        <v>457</v>
      </c>
    </row>
    <row r="19" spans="1:70" ht="14" thickBot="1">
      <c r="B19" s="11">
        <v>28</v>
      </c>
      <c r="C19" s="17">
        <f t="shared" si="1"/>
        <v>169</v>
      </c>
      <c r="D19" s="19" t="s">
        <v>445</v>
      </c>
      <c r="E19" s="20" t="s">
        <v>697</v>
      </c>
      <c r="AD19" s="40">
        <v>2</v>
      </c>
      <c r="AE19" s="35">
        <f t="shared" si="10"/>
        <v>28</v>
      </c>
      <c r="AF19" s="31" t="s">
        <v>458</v>
      </c>
      <c r="AG19" s="44" t="s">
        <v>723</v>
      </c>
      <c r="AH19" s="40">
        <v>2</v>
      </c>
      <c r="AI19" s="35">
        <f t="shared" si="11"/>
        <v>28</v>
      </c>
      <c r="AJ19" s="35" t="s">
        <v>467</v>
      </c>
      <c r="AK19" s="44" t="s">
        <v>468</v>
      </c>
      <c r="AL19" s="40">
        <v>3</v>
      </c>
      <c r="AM19" s="35">
        <f t="shared" si="12"/>
        <v>31</v>
      </c>
      <c r="AN19" t="s">
        <v>459</v>
      </c>
      <c r="AO19" s="40">
        <v>3</v>
      </c>
      <c r="AP19" s="35">
        <f t="shared" si="13"/>
        <v>31</v>
      </c>
      <c r="AQ19" t="s">
        <v>460</v>
      </c>
      <c r="AR19" s="40">
        <v>3</v>
      </c>
      <c r="AS19" s="35">
        <f t="shared" si="14"/>
        <v>31</v>
      </c>
      <c r="AT19" t="s">
        <v>461</v>
      </c>
      <c r="AU19" s="40">
        <v>3</v>
      </c>
      <c r="AV19" s="35">
        <f t="shared" si="15"/>
        <v>31</v>
      </c>
      <c r="AW19" t="s">
        <v>462</v>
      </c>
      <c r="AX19" s="48">
        <v>1</v>
      </c>
      <c r="AY19" s="35">
        <f t="shared" si="16"/>
        <v>14</v>
      </c>
      <c r="AZ19" t="s">
        <v>473</v>
      </c>
      <c r="BA19" s="40">
        <v>2</v>
      </c>
      <c r="BB19" s="35">
        <f t="shared" si="17"/>
        <v>17</v>
      </c>
      <c r="BC19" t="s">
        <v>452</v>
      </c>
      <c r="BD19" s="40">
        <v>2</v>
      </c>
      <c r="BE19" s="35">
        <f t="shared" si="22"/>
        <v>15</v>
      </c>
      <c r="BF19" t="s">
        <v>464</v>
      </c>
      <c r="BG19" s="51">
        <v>2</v>
      </c>
      <c r="BH19" s="18">
        <f t="shared" si="18"/>
        <v>86</v>
      </c>
      <c r="BI19" t="s">
        <v>465</v>
      </c>
      <c r="BJ19" s="51">
        <v>5</v>
      </c>
      <c r="BK19" s="18">
        <f t="shared" si="19"/>
        <v>37</v>
      </c>
      <c r="BL19" t="s">
        <v>466</v>
      </c>
    </row>
    <row r="20" spans="1:70">
      <c r="AD20" s="40">
        <v>2</v>
      </c>
      <c r="AE20" s="35">
        <f t="shared" si="10"/>
        <v>30</v>
      </c>
      <c r="AF20" s="31" t="s">
        <v>467</v>
      </c>
      <c r="AG20" s="44" t="s">
        <v>468</v>
      </c>
      <c r="AH20" s="40">
        <v>2</v>
      </c>
      <c r="AI20" s="35">
        <f t="shared" si="11"/>
        <v>30</v>
      </c>
      <c r="AJ20" s="31" t="s">
        <v>478</v>
      </c>
      <c r="AK20" s="44" t="s">
        <v>725</v>
      </c>
      <c r="AL20" s="40">
        <v>5</v>
      </c>
      <c r="AM20" s="35">
        <f t="shared" si="12"/>
        <v>36</v>
      </c>
      <c r="AN20" t="s">
        <v>469</v>
      </c>
      <c r="AO20" s="40">
        <v>5</v>
      </c>
      <c r="AP20" s="35">
        <f t="shared" si="13"/>
        <v>36</v>
      </c>
      <c r="AQ20" t="s">
        <v>470</v>
      </c>
      <c r="AR20" s="40">
        <v>5</v>
      </c>
      <c r="AS20" s="35">
        <f t="shared" si="14"/>
        <v>36</v>
      </c>
      <c r="AT20" t="s">
        <v>471</v>
      </c>
      <c r="AU20" s="40">
        <v>5</v>
      </c>
      <c r="AV20" s="35">
        <f t="shared" si="15"/>
        <v>36</v>
      </c>
      <c r="AW20" t="s">
        <v>472</v>
      </c>
      <c r="AX20" s="48">
        <v>1</v>
      </c>
      <c r="AY20" s="35">
        <f t="shared" si="16"/>
        <v>15</v>
      </c>
      <c r="AZ20" t="s">
        <v>343</v>
      </c>
      <c r="BA20" s="40">
        <v>2</v>
      </c>
      <c r="BB20" s="35">
        <f t="shared" si="17"/>
        <v>19</v>
      </c>
      <c r="BC20" t="s">
        <v>581</v>
      </c>
      <c r="BD20" s="48">
        <v>2</v>
      </c>
      <c r="BE20" s="35">
        <f t="shared" si="22"/>
        <v>17</v>
      </c>
      <c r="BF20" t="s">
        <v>474</v>
      </c>
      <c r="BG20" s="22">
        <v>10</v>
      </c>
      <c r="BH20" s="18">
        <f t="shared" si="18"/>
        <v>96</v>
      </c>
      <c r="BI20" t="s">
        <v>475</v>
      </c>
      <c r="BJ20" s="22">
        <v>6</v>
      </c>
      <c r="BK20" s="18">
        <f t="shared" si="19"/>
        <v>43</v>
      </c>
      <c r="BL20" t="s">
        <v>476</v>
      </c>
    </row>
    <row r="21" spans="1:70">
      <c r="AD21" s="40">
        <v>2</v>
      </c>
      <c r="AE21" s="35">
        <f t="shared" si="10"/>
        <v>32</v>
      </c>
      <c r="AF21" s="31" t="s">
        <v>477</v>
      </c>
      <c r="AG21" s="44" t="s">
        <v>723</v>
      </c>
      <c r="AH21" s="40">
        <v>2</v>
      </c>
      <c r="AI21" s="35">
        <f t="shared" si="11"/>
        <v>32</v>
      </c>
      <c r="AJ21" s="31" t="s">
        <v>348</v>
      </c>
      <c r="AK21" s="44" t="s">
        <v>725</v>
      </c>
      <c r="AL21" s="40">
        <v>5</v>
      </c>
      <c r="AM21" s="35">
        <f t="shared" si="12"/>
        <v>41</v>
      </c>
      <c r="AN21" t="s">
        <v>339</v>
      </c>
      <c r="AO21" s="40">
        <v>5</v>
      </c>
      <c r="AP21" s="35">
        <f t="shared" si="13"/>
        <v>41</v>
      </c>
      <c r="AQ21" t="s">
        <v>340</v>
      </c>
      <c r="AR21" s="40">
        <v>5</v>
      </c>
      <c r="AS21" s="35">
        <f t="shared" si="14"/>
        <v>41</v>
      </c>
      <c r="AT21" t="s">
        <v>341</v>
      </c>
      <c r="AU21" s="40">
        <v>5</v>
      </c>
      <c r="AV21" s="35">
        <f t="shared" si="15"/>
        <v>41</v>
      </c>
      <c r="AW21" t="s">
        <v>342</v>
      </c>
      <c r="AX21" s="48">
        <v>1</v>
      </c>
      <c r="AY21" s="35">
        <f t="shared" si="16"/>
        <v>16</v>
      </c>
      <c r="AZ21" s="50" t="str">
        <f ca="1">"portant une perruque colorée "&amp;VLOOKUP(RANDBETWEEN(1,$AA$3),$AB$5:$AC$17,2,TRUE)</f>
        <v>portant une perruque colorée bleu-verte</v>
      </c>
      <c r="BA21" s="40">
        <v>2</v>
      </c>
      <c r="BB21" s="35">
        <f t="shared" si="17"/>
        <v>21</v>
      </c>
      <c r="BC21" s="50" t="str">
        <f ca="1">"aux cheveux teints en "&amp;VLOOKUP(RANDBETWEEN(1,$X$3),$Y$5:$Z$17,2,TRUE)</f>
        <v>aux cheveux teints en vert</v>
      </c>
      <c r="BD21" s="48">
        <v>2</v>
      </c>
      <c r="BE21" s="35">
        <f t="shared" si="22"/>
        <v>19</v>
      </c>
      <c r="BF21" t="s">
        <v>345</v>
      </c>
      <c r="BG21" s="22">
        <v>8</v>
      </c>
      <c r="BH21" s="18">
        <f t="shared" si="18"/>
        <v>104</v>
      </c>
      <c r="BI21" t="s">
        <v>346</v>
      </c>
      <c r="BJ21" s="22">
        <v>6</v>
      </c>
      <c r="BK21" s="18">
        <f t="shared" si="19"/>
        <v>49</v>
      </c>
      <c r="BL21" t="s">
        <v>347</v>
      </c>
    </row>
    <row r="22" spans="1:70">
      <c r="B22" s="53"/>
      <c r="C22" s="53"/>
      <c r="D22" s="53"/>
      <c r="E22" s="53"/>
      <c r="AD22" s="40">
        <v>2</v>
      </c>
      <c r="AE22" s="35">
        <f t="shared" si="10"/>
        <v>34</v>
      </c>
      <c r="AF22" s="31" t="s">
        <v>478</v>
      </c>
      <c r="AG22" s="44" t="s">
        <v>725</v>
      </c>
      <c r="AH22" s="40">
        <v>2</v>
      </c>
      <c r="AI22" s="35">
        <f t="shared" si="11"/>
        <v>34</v>
      </c>
      <c r="AJ22" s="31" t="s">
        <v>358</v>
      </c>
      <c r="AK22" s="44" t="s">
        <v>725</v>
      </c>
      <c r="AL22" s="40">
        <v>5</v>
      </c>
      <c r="AM22" s="35">
        <f t="shared" si="12"/>
        <v>46</v>
      </c>
      <c r="AN22" t="s">
        <v>349</v>
      </c>
      <c r="AO22" s="40">
        <v>5</v>
      </c>
      <c r="AP22" s="35">
        <f t="shared" si="13"/>
        <v>46</v>
      </c>
      <c r="AQ22" t="s">
        <v>350</v>
      </c>
      <c r="AR22" s="40">
        <v>5</v>
      </c>
      <c r="AS22" s="35">
        <f t="shared" si="14"/>
        <v>46</v>
      </c>
      <c r="AT22" t="s">
        <v>351</v>
      </c>
      <c r="AU22" s="40">
        <v>5</v>
      </c>
      <c r="AV22" s="35">
        <f t="shared" si="15"/>
        <v>46</v>
      </c>
      <c r="AW22" t="s">
        <v>352</v>
      </c>
      <c r="AX22" s="48">
        <v>1</v>
      </c>
      <c r="AY22" s="35">
        <f t="shared" si="16"/>
        <v>17</v>
      </c>
      <c r="AZ22" t="s">
        <v>407</v>
      </c>
      <c r="BA22" s="40">
        <v>2</v>
      </c>
      <c r="BB22" s="35">
        <f t="shared" si="17"/>
        <v>23</v>
      </c>
      <c r="BC22" t="s">
        <v>344</v>
      </c>
      <c r="BD22" s="48">
        <v>2</v>
      </c>
      <c r="BE22" s="35">
        <f t="shared" si="22"/>
        <v>21</v>
      </c>
      <c r="BF22" t="s">
        <v>354</v>
      </c>
      <c r="BG22" s="22">
        <v>2</v>
      </c>
      <c r="BH22" s="18">
        <f t="shared" si="18"/>
        <v>106</v>
      </c>
      <c r="BI22" t="s">
        <v>355</v>
      </c>
      <c r="BJ22" s="22">
        <v>6</v>
      </c>
      <c r="BK22" s="18">
        <f t="shared" si="19"/>
        <v>55</v>
      </c>
      <c r="BL22" t="s">
        <v>356</v>
      </c>
    </row>
    <row r="23" spans="1:70" ht="53.25" customHeight="1">
      <c r="A23" s="53" t="str">
        <f ca="1">CONCATENATE(D1," ",K1,", ",BF2,", ",IF(W1=0,"",W1&amp;" et "),Q1,", ",BF1,IF(AJ1=0,"",", "&amp;AJ1)," "&amp;AN1)</f>
        <v>Un homme âgé afro-americain, une fracture ouverte au bras, maigre et plutot petit, portant un sac à dos, en tenue de prisonnier tachée de sang frais</v>
      </c>
      <c r="D23" s="1"/>
      <c r="F23" s="53"/>
      <c r="G23" s="53"/>
      <c r="H23" s="53"/>
      <c r="I23" s="53"/>
      <c r="J23" s="53"/>
      <c r="K23" s="53"/>
      <c r="L23" s="53"/>
      <c r="M23" s="53"/>
      <c r="N23" s="53"/>
      <c r="AD23" s="40">
        <v>2</v>
      </c>
      <c r="AE23" s="35">
        <f t="shared" si="10"/>
        <v>36</v>
      </c>
      <c r="AF23" s="31" t="s">
        <v>357</v>
      </c>
      <c r="AG23" s="44" t="s">
        <v>723</v>
      </c>
      <c r="AH23" s="40">
        <v>2</v>
      </c>
      <c r="AI23" s="35">
        <f t="shared" si="11"/>
        <v>36</v>
      </c>
      <c r="AJ23" s="31" t="s">
        <v>367</v>
      </c>
      <c r="AK23" s="44" t="s">
        <v>723</v>
      </c>
      <c r="AL23" s="40">
        <v>5</v>
      </c>
      <c r="AM23" s="35">
        <f t="shared" si="12"/>
        <v>51</v>
      </c>
      <c r="AN23" t="s">
        <v>377</v>
      </c>
      <c r="AO23" s="40">
        <v>5</v>
      </c>
      <c r="AP23" s="35">
        <f t="shared" si="13"/>
        <v>51</v>
      </c>
      <c r="AQ23" t="s">
        <v>378</v>
      </c>
      <c r="AR23" s="40">
        <v>5</v>
      </c>
      <c r="AS23" s="35">
        <f t="shared" si="14"/>
        <v>51</v>
      </c>
      <c r="AT23" t="s">
        <v>379</v>
      </c>
      <c r="AU23" s="40">
        <v>5</v>
      </c>
      <c r="AV23" s="35">
        <f t="shared" si="15"/>
        <v>51</v>
      </c>
      <c r="AW23" t="s">
        <v>380</v>
      </c>
      <c r="AX23" s="48">
        <v>1</v>
      </c>
      <c r="AY23" s="35">
        <f t="shared" si="16"/>
        <v>18</v>
      </c>
      <c r="AZ23" t="s">
        <v>423</v>
      </c>
      <c r="BA23" s="48">
        <v>2</v>
      </c>
      <c r="BB23" s="35">
        <f t="shared" si="17"/>
        <v>25</v>
      </c>
      <c r="BC23" t="s">
        <v>353</v>
      </c>
      <c r="BD23" s="48">
        <v>2</v>
      </c>
      <c r="BE23" s="35">
        <f t="shared" si="22"/>
        <v>23</v>
      </c>
      <c r="BF23" t="s">
        <v>364</v>
      </c>
      <c r="BG23" s="22">
        <v>2</v>
      </c>
      <c r="BH23" s="18">
        <f t="shared" si="18"/>
        <v>108</v>
      </c>
      <c r="BI23" t="s">
        <v>365</v>
      </c>
      <c r="BJ23" s="22">
        <v>6</v>
      </c>
      <c r="BK23" s="18">
        <f t="shared" si="19"/>
        <v>61</v>
      </c>
      <c r="BL23" t="s">
        <v>366</v>
      </c>
    </row>
    <row r="24" spans="1:70">
      <c r="AD24" s="40">
        <v>2</v>
      </c>
      <c r="AE24" s="35">
        <f t="shared" si="10"/>
        <v>38</v>
      </c>
      <c r="AF24" s="31" t="s">
        <v>358</v>
      </c>
      <c r="AG24" s="44" t="s">
        <v>725</v>
      </c>
      <c r="AH24" s="40">
        <v>2</v>
      </c>
      <c r="AI24" s="35">
        <f t="shared" si="11"/>
        <v>38</v>
      </c>
      <c r="AJ24" s="31" t="s">
        <v>376</v>
      </c>
      <c r="AK24" s="44" t="s">
        <v>723</v>
      </c>
      <c r="AL24" s="40">
        <v>5</v>
      </c>
      <c r="AM24" s="35">
        <f t="shared" si="12"/>
        <v>56</v>
      </c>
      <c r="AN24" t="s">
        <v>386</v>
      </c>
      <c r="AO24" s="40">
        <v>5</v>
      </c>
      <c r="AP24" s="35">
        <f t="shared" si="13"/>
        <v>56</v>
      </c>
      <c r="AQ24" t="s">
        <v>387</v>
      </c>
      <c r="AR24" s="40">
        <v>5</v>
      </c>
      <c r="AS24" s="35">
        <f t="shared" si="14"/>
        <v>56</v>
      </c>
      <c r="AT24" t="s">
        <v>388</v>
      </c>
      <c r="AU24" s="40">
        <v>5</v>
      </c>
      <c r="AV24" s="35">
        <f t="shared" si="15"/>
        <v>56</v>
      </c>
      <c r="AW24" t="s">
        <v>389</v>
      </c>
      <c r="AX24" s="48">
        <v>1</v>
      </c>
      <c r="AY24" s="35">
        <f t="shared" si="16"/>
        <v>19</v>
      </c>
      <c r="AZ24" t="s">
        <v>439</v>
      </c>
      <c r="BA24" s="48">
        <v>2</v>
      </c>
      <c r="BB24" s="35">
        <f t="shared" si="17"/>
        <v>27</v>
      </c>
      <c r="BC24" t="s">
        <v>363</v>
      </c>
      <c r="BD24" s="48">
        <v>2</v>
      </c>
      <c r="BE24" s="35">
        <f t="shared" si="22"/>
        <v>25</v>
      </c>
      <c r="BF24" t="s">
        <v>373</v>
      </c>
      <c r="BG24" s="51">
        <v>2</v>
      </c>
      <c r="BH24" s="18">
        <f t="shared" si="18"/>
        <v>110</v>
      </c>
      <c r="BI24" t="s">
        <v>374</v>
      </c>
      <c r="BJ24" s="51">
        <v>8</v>
      </c>
      <c r="BK24" s="18">
        <f t="shared" si="19"/>
        <v>69</v>
      </c>
      <c r="BL24" t="s">
        <v>375</v>
      </c>
    </row>
    <row r="25" spans="1:70">
      <c r="AD25" s="40">
        <v>2</v>
      </c>
      <c r="AE25" s="35">
        <f t="shared" si="10"/>
        <v>40</v>
      </c>
      <c r="AF25" s="31" t="s">
        <v>367</v>
      </c>
      <c r="AG25" s="44" t="s">
        <v>723</v>
      </c>
      <c r="AH25" s="40">
        <v>3</v>
      </c>
      <c r="AI25" s="35">
        <f t="shared" si="11"/>
        <v>41</v>
      </c>
      <c r="AJ25" s="31" t="s">
        <v>395</v>
      </c>
      <c r="AK25" s="44" t="s">
        <v>723</v>
      </c>
      <c r="AL25" s="40">
        <v>5</v>
      </c>
      <c r="AM25" s="35">
        <f t="shared" si="12"/>
        <v>61</v>
      </c>
      <c r="AN25" t="s">
        <v>396</v>
      </c>
      <c r="AO25" s="40">
        <v>5</v>
      </c>
      <c r="AP25" s="35">
        <f t="shared" si="13"/>
        <v>61</v>
      </c>
      <c r="AQ25" t="s">
        <v>397</v>
      </c>
      <c r="AR25" s="40">
        <v>5</v>
      </c>
      <c r="AS25" s="35">
        <f t="shared" si="14"/>
        <v>61</v>
      </c>
      <c r="AT25" t="s">
        <v>398</v>
      </c>
      <c r="AU25" s="40">
        <v>5</v>
      </c>
      <c r="AV25" s="35">
        <f t="shared" si="15"/>
        <v>61</v>
      </c>
      <c r="AW25" t="s">
        <v>399</v>
      </c>
      <c r="AX25" s="48">
        <v>2</v>
      </c>
      <c r="AY25" s="35">
        <f t="shared" si="16"/>
        <v>21</v>
      </c>
      <c r="AZ25" t="s">
        <v>3</v>
      </c>
      <c r="BA25" s="48">
        <v>2</v>
      </c>
      <c r="BB25" s="35">
        <f t="shared" si="17"/>
        <v>29</v>
      </c>
      <c r="BC25" t="s">
        <v>372</v>
      </c>
      <c r="BD25" s="48">
        <v>2</v>
      </c>
      <c r="BE25" s="35">
        <f t="shared" si="22"/>
        <v>27</v>
      </c>
      <c r="BF25" t="s">
        <v>382</v>
      </c>
      <c r="BG25" s="22">
        <v>2</v>
      </c>
      <c r="BH25" s="18">
        <f t="shared" si="18"/>
        <v>112</v>
      </c>
      <c r="BI25" t="s">
        <v>383</v>
      </c>
      <c r="BJ25" s="22">
        <v>8</v>
      </c>
      <c r="BK25" s="18">
        <f t="shared" si="19"/>
        <v>77</v>
      </c>
      <c r="BL25" t="s">
        <v>384</v>
      </c>
    </row>
    <row r="26" spans="1:70" ht="14" thickBot="1">
      <c r="AD26" s="40">
        <v>2</v>
      </c>
      <c r="AE26" s="35">
        <f t="shared" si="10"/>
        <v>42</v>
      </c>
      <c r="AF26" s="31" t="s">
        <v>385</v>
      </c>
      <c r="AG26" s="44" t="s">
        <v>723</v>
      </c>
      <c r="AH26" s="40">
        <v>3</v>
      </c>
      <c r="AI26" s="35">
        <f t="shared" si="11"/>
        <v>44</v>
      </c>
      <c r="AJ26" s="31" t="s">
        <v>406</v>
      </c>
      <c r="AK26" s="44" t="s">
        <v>725</v>
      </c>
      <c r="AL26" s="40">
        <v>5</v>
      </c>
      <c r="AM26" s="35">
        <f t="shared" si="12"/>
        <v>66</v>
      </c>
      <c r="AN26" t="s">
        <v>268</v>
      </c>
      <c r="AO26" s="40">
        <v>5</v>
      </c>
      <c r="AP26" s="35">
        <f t="shared" si="13"/>
        <v>66</v>
      </c>
      <c r="AQ26" s="32" t="s">
        <v>269</v>
      </c>
      <c r="AR26" s="40">
        <v>5</v>
      </c>
      <c r="AS26" s="35">
        <f t="shared" si="14"/>
        <v>66</v>
      </c>
      <c r="AT26" s="32" t="s">
        <v>270</v>
      </c>
      <c r="AU26" s="40">
        <v>5</v>
      </c>
      <c r="AV26" s="35">
        <f t="shared" si="15"/>
        <v>66</v>
      </c>
      <c r="AW26" s="32" t="s">
        <v>271</v>
      </c>
      <c r="AX26" s="48">
        <v>2</v>
      </c>
      <c r="AY26" s="35">
        <f t="shared" si="16"/>
        <v>23</v>
      </c>
      <c r="AZ26" t="s">
        <v>4</v>
      </c>
      <c r="BA26" s="48">
        <v>2</v>
      </c>
      <c r="BB26" s="35">
        <f t="shared" si="17"/>
        <v>31</v>
      </c>
      <c r="BC26" t="s">
        <v>381</v>
      </c>
      <c r="BD26" s="48">
        <v>2</v>
      </c>
      <c r="BE26" s="35">
        <f t="shared" si="22"/>
        <v>29</v>
      </c>
      <c r="BF26" t="s">
        <v>391</v>
      </c>
      <c r="BG26" s="23">
        <v>2</v>
      </c>
      <c r="BH26" s="20">
        <f t="shared" si="18"/>
        <v>114</v>
      </c>
      <c r="BI26" t="s">
        <v>392</v>
      </c>
      <c r="BJ26" s="22">
        <v>8</v>
      </c>
      <c r="BK26" s="18">
        <f t="shared" si="19"/>
        <v>85</v>
      </c>
      <c r="BL26" t="s">
        <v>393</v>
      </c>
    </row>
    <row r="27" spans="1:70">
      <c r="AD27" s="40">
        <v>3</v>
      </c>
      <c r="AE27" s="35">
        <f t="shared" si="10"/>
        <v>45</v>
      </c>
      <c r="AF27" s="31" t="s">
        <v>394</v>
      </c>
      <c r="AG27" s="44" t="s">
        <v>723</v>
      </c>
      <c r="AH27" s="40">
        <v>3</v>
      </c>
      <c r="AI27" s="35">
        <f t="shared" si="11"/>
        <v>47</v>
      </c>
      <c r="AJ27" s="31" t="s">
        <v>276</v>
      </c>
      <c r="AK27" s="44" t="s">
        <v>277</v>
      </c>
      <c r="AL27" s="40">
        <v>10</v>
      </c>
      <c r="AM27" s="35">
        <f t="shared" si="12"/>
        <v>76</v>
      </c>
      <c r="AN27" t="s">
        <v>278</v>
      </c>
      <c r="AO27" s="40">
        <v>10</v>
      </c>
      <c r="AP27" s="35">
        <f t="shared" si="13"/>
        <v>76</v>
      </c>
      <c r="AQ27" t="s">
        <v>279</v>
      </c>
      <c r="AR27" s="40">
        <v>10</v>
      </c>
      <c r="AS27" s="35">
        <f t="shared" si="14"/>
        <v>76</v>
      </c>
      <c r="AT27" t="s">
        <v>31</v>
      </c>
      <c r="AU27" s="40">
        <v>10</v>
      </c>
      <c r="AV27" s="35">
        <f t="shared" si="15"/>
        <v>76</v>
      </c>
      <c r="AW27" t="s">
        <v>33</v>
      </c>
      <c r="AX27" s="40">
        <v>2</v>
      </c>
      <c r="AY27" s="35">
        <f t="shared" si="16"/>
        <v>25</v>
      </c>
      <c r="AZ27" t="s">
        <v>452</v>
      </c>
      <c r="BA27" s="48">
        <v>2</v>
      </c>
      <c r="BB27" s="35">
        <f t="shared" si="17"/>
        <v>33</v>
      </c>
      <c r="BC27" t="s">
        <v>390</v>
      </c>
      <c r="BD27" s="40">
        <v>2</v>
      </c>
      <c r="BE27" s="35">
        <f t="shared" si="22"/>
        <v>31</v>
      </c>
      <c r="BF27" t="s">
        <v>402</v>
      </c>
      <c r="BJ27" s="22">
        <v>10</v>
      </c>
      <c r="BK27" s="18">
        <f t="shared" si="19"/>
        <v>95</v>
      </c>
      <c r="BL27" t="s">
        <v>403</v>
      </c>
    </row>
    <row r="28" spans="1:70">
      <c r="AD28" s="40">
        <v>3</v>
      </c>
      <c r="AE28" s="35">
        <f t="shared" si="10"/>
        <v>48</v>
      </c>
      <c r="AF28" s="31" t="s">
        <v>404</v>
      </c>
      <c r="AG28" s="44" t="s">
        <v>405</v>
      </c>
      <c r="AH28" s="40">
        <v>3</v>
      </c>
      <c r="AI28" s="35">
        <f t="shared" si="11"/>
        <v>50</v>
      </c>
      <c r="AJ28" s="31" t="s">
        <v>394</v>
      </c>
      <c r="AK28" s="44" t="s">
        <v>723</v>
      </c>
      <c r="AL28" s="40">
        <v>10</v>
      </c>
      <c r="AM28" s="35">
        <f t="shared" si="12"/>
        <v>86</v>
      </c>
      <c r="AN28" t="s">
        <v>285</v>
      </c>
      <c r="AO28" s="40">
        <v>10</v>
      </c>
      <c r="AP28" s="35">
        <f t="shared" si="13"/>
        <v>86</v>
      </c>
      <c r="AQ28" s="32" t="s">
        <v>286</v>
      </c>
      <c r="AR28" s="40">
        <v>10</v>
      </c>
      <c r="AS28" s="35">
        <f t="shared" si="14"/>
        <v>86</v>
      </c>
      <c r="AT28" t="s">
        <v>32</v>
      </c>
      <c r="AU28" s="40">
        <v>10</v>
      </c>
      <c r="AV28" s="35">
        <f t="shared" si="15"/>
        <v>86</v>
      </c>
      <c r="AW28" s="32" t="s">
        <v>287</v>
      </c>
      <c r="AX28" s="40">
        <v>2</v>
      </c>
      <c r="AY28" s="35">
        <f t="shared" si="16"/>
        <v>27</v>
      </c>
      <c r="AZ28" t="s">
        <v>400</v>
      </c>
      <c r="BA28" s="48">
        <v>2</v>
      </c>
      <c r="BB28" s="35">
        <f t="shared" si="17"/>
        <v>35</v>
      </c>
      <c r="BC28" t="s">
        <v>401</v>
      </c>
      <c r="BD28" s="40">
        <v>2</v>
      </c>
      <c r="BE28" s="35">
        <f t="shared" si="22"/>
        <v>33</v>
      </c>
      <c r="BF28" t="s">
        <v>273</v>
      </c>
      <c r="BJ28" s="22">
        <v>10</v>
      </c>
      <c r="BK28" s="18">
        <f t="shared" si="19"/>
        <v>105</v>
      </c>
      <c r="BL28" t="s">
        <v>274</v>
      </c>
    </row>
    <row r="29" spans="1:70" ht="15">
      <c r="H29" s="12"/>
      <c r="I29" s="12"/>
      <c r="J29" s="12"/>
      <c r="AD29" s="40">
        <v>3</v>
      </c>
      <c r="AE29" s="35">
        <f t="shared" si="10"/>
        <v>51</v>
      </c>
      <c r="AF29" s="31" t="s">
        <v>275</v>
      </c>
      <c r="AG29" s="44" t="s">
        <v>723</v>
      </c>
      <c r="AH29" s="40">
        <v>3</v>
      </c>
      <c r="AI29" s="35">
        <f t="shared" si="11"/>
        <v>53</v>
      </c>
      <c r="AJ29" s="31" t="s">
        <v>293</v>
      </c>
      <c r="AK29" s="44" t="s">
        <v>723</v>
      </c>
      <c r="AL29" s="40">
        <v>10</v>
      </c>
      <c r="AM29" s="35">
        <f t="shared" si="12"/>
        <v>96</v>
      </c>
      <c r="AN29" t="s">
        <v>294</v>
      </c>
      <c r="AO29" s="40">
        <v>10</v>
      </c>
      <c r="AP29" s="35">
        <f t="shared" si="13"/>
        <v>96</v>
      </c>
      <c r="AQ29" t="s">
        <v>294</v>
      </c>
      <c r="AR29" s="40">
        <v>10</v>
      </c>
      <c r="AS29" s="35">
        <f t="shared" si="14"/>
        <v>96</v>
      </c>
      <c r="AT29" t="s">
        <v>294</v>
      </c>
      <c r="AU29" s="40">
        <v>10</v>
      </c>
      <c r="AV29" s="35">
        <f t="shared" si="15"/>
        <v>96</v>
      </c>
      <c r="AW29" t="s">
        <v>294</v>
      </c>
      <c r="AX29" s="40">
        <v>2</v>
      </c>
      <c r="AY29" s="35">
        <f t="shared" si="16"/>
        <v>29</v>
      </c>
      <c r="AZ29" s="50" t="str">
        <f ca="1">"aux cheveux teints en "&amp;VLOOKUP(RANDBETWEEN(1,$X$3),$Y$5:$Z$17,2,TRUE)</f>
        <v>aux cheveux teints en bleu-vert</v>
      </c>
      <c r="BA29" s="48">
        <v>2</v>
      </c>
      <c r="BB29" s="35">
        <f t="shared" si="17"/>
        <v>37</v>
      </c>
      <c r="BC29" t="s">
        <v>272</v>
      </c>
      <c r="BD29" s="48">
        <v>2</v>
      </c>
      <c r="BE29" s="35">
        <f t="shared" si="22"/>
        <v>35</v>
      </c>
      <c r="BF29" t="s">
        <v>282</v>
      </c>
      <c r="BJ29" s="22">
        <v>10</v>
      </c>
      <c r="BK29" s="18">
        <f t="shared" si="19"/>
        <v>115</v>
      </c>
      <c r="BL29" t="s">
        <v>283</v>
      </c>
    </row>
    <row r="30" spans="1:70" ht="14" thickBot="1">
      <c r="AD30" s="40">
        <v>3</v>
      </c>
      <c r="AE30" s="35">
        <f t="shared" si="10"/>
        <v>54</v>
      </c>
      <c r="AF30" s="31" t="s">
        <v>284</v>
      </c>
      <c r="AG30" s="44" t="s">
        <v>405</v>
      </c>
      <c r="AH30" s="40">
        <v>3</v>
      </c>
      <c r="AI30" s="35">
        <f t="shared" si="11"/>
        <v>56</v>
      </c>
      <c r="AJ30" s="31" t="s">
        <v>298</v>
      </c>
      <c r="AK30" s="44" t="s">
        <v>725</v>
      </c>
      <c r="AL30" s="40">
        <v>10</v>
      </c>
      <c r="AM30" s="35">
        <f t="shared" si="12"/>
        <v>106</v>
      </c>
      <c r="AN30" t="s">
        <v>299</v>
      </c>
      <c r="AO30" s="40">
        <v>10</v>
      </c>
      <c r="AP30" s="35">
        <f t="shared" si="13"/>
        <v>106</v>
      </c>
      <c r="AQ30" t="s">
        <v>300</v>
      </c>
      <c r="AR30" s="40">
        <v>10</v>
      </c>
      <c r="AS30" s="35">
        <f t="shared" si="14"/>
        <v>106</v>
      </c>
      <c r="AT30" t="s">
        <v>301</v>
      </c>
      <c r="AU30" s="40">
        <v>10</v>
      </c>
      <c r="AV30" s="35">
        <f t="shared" si="15"/>
        <v>106</v>
      </c>
      <c r="AW30" t="s">
        <v>302</v>
      </c>
      <c r="AX30" s="40">
        <v>2</v>
      </c>
      <c r="AY30" s="35">
        <f t="shared" si="16"/>
        <v>31</v>
      </c>
      <c r="AZ30" t="s">
        <v>280</v>
      </c>
      <c r="BA30" s="48">
        <v>2</v>
      </c>
      <c r="BB30" s="35">
        <f t="shared" si="17"/>
        <v>39</v>
      </c>
      <c r="BC30" t="s">
        <v>281</v>
      </c>
      <c r="BD30" s="48">
        <v>2</v>
      </c>
      <c r="BE30" s="35">
        <f t="shared" si="22"/>
        <v>37</v>
      </c>
      <c r="BF30" t="s">
        <v>289</v>
      </c>
      <c r="BJ30" s="23">
        <v>10</v>
      </c>
      <c r="BK30" s="20">
        <f t="shared" si="19"/>
        <v>125</v>
      </c>
      <c r="BL30" t="s">
        <v>290</v>
      </c>
    </row>
    <row r="31" spans="1:70">
      <c r="AD31" s="40">
        <v>3</v>
      </c>
      <c r="AE31" s="35">
        <f t="shared" si="10"/>
        <v>57</v>
      </c>
      <c r="AF31" s="31" t="s">
        <v>291</v>
      </c>
      <c r="AG31" s="44" t="s">
        <v>292</v>
      </c>
      <c r="AH31" s="40">
        <v>3</v>
      </c>
      <c r="AI31" s="35">
        <f t="shared" si="11"/>
        <v>59</v>
      </c>
      <c r="AJ31" s="31" t="s">
        <v>306</v>
      </c>
      <c r="AK31" s="44" t="s">
        <v>725</v>
      </c>
      <c r="AL31" s="40">
        <v>10</v>
      </c>
      <c r="AM31" s="35">
        <f t="shared" si="12"/>
        <v>116</v>
      </c>
      <c r="AN31" t="s">
        <v>307</v>
      </c>
      <c r="AO31" s="40">
        <v>10</v>
      </c>
      <c r="AP31" s="35">
        <f t="shared" si="13"/>
        <v>116</v>
      </c>
      <c r="AQ31" t="s">
        <v>308</v>
      </c>
      <c r="AR31" s="40">
        <v>10</v>
      </c>
      <c r="AS31" s="35">
        <f t="shared" si="14"/>
        <v>116</v>
      </c>
      <c r="AT31" t="s">
        <v>307</v>
      </c>
      <c r="AU31" s="40">
        <v>10</v>
      </c>
      <c r="AV31" s="35">
        <f t="shared" si="15"/>
        <v>116</v>
      </c>
      <c r="AW31" t="s">
        <v>309</v>
      </c>
      <c r="AX31" s="40">
        <v>2</v>
      </c>
      <c r="AY31" s="35">
        <f t="shared" si="16"/>
        <v>33</v>
      </c>
      <c r="AZ31" t="s">
        <v>344</v>
      </c>
      <c r="BA31" s="48">
        <v>2</v>
      </c>
      <c r="BB31" s="35">
        <f t="shared" si="17"/>
        <v>41</v>
      </c>
      <c r="BC31" t="s">
        <v>288</v>
      </c>
      <c r="BD31" s="48">
        <v>2</v>
      </c>
      <c r="BE31" s="35">
        <f t="shared" si="22"/>
        <v>39</v>
      </c>
      <c r="BF31" t="s">
        <v>296</v>
      </c>
    </row>
    <row r="32" spans="1:70">
      <c r="AD32" s="40">
        <v>3</v>
      </c>
      <c r="AE32" s="35">
        <f t="shared" si="10"/>
        <v>60</v>
      </c>
      <c r="AF32" s="31" t="s">
        <v>297</v>
      </c>
      <c r="AG32" s="44" t="s">
        <v>723</v>
      </c>
      <c r="AH32" s="40">
        <v>3</v>
      </c>
      <c r="AI32" s="35">
        <f t="shared" si="11"/>
        <v>62</v>
      </c>
      <c r="AJ32" s="31" t="s">
        <v>297</v>
      </c>
      <c r="AK32" s="44" t="s">
        <v>723</v>
      </c>
      <c r="AL32" s="40">
        <v>10</v>
      </c>
      <c r="AM32" s="35">
        <f t="shared" si="12"/>
        <v>126</v>
      </c>
      <c r="AN32" t="s">
        <v>312</v>
      </c>
      <c r="AO32" s="40">
        <v>10</v>
      </c>
      <c r="AP32" s="35">
        <f t="shared" si="13"/>
        <v>126</v>
      </c>
      <c r="AQ32" t="s">
        <v>313</v>
      </c>
      <c r="AR32" s="40">
        <v>10</v>
      </c>
      <c r="AS32" s="35">
        <f t="shared" si="14"/>
        <v>126</v>
      </c>
      <c r="AT32" t="s">
        <v>314</v>
      </c>
      <c r="AU32" s="40">
        <v>10</v>
      </c>
      <c r="AV32" s="35">
        <f t="shared" si="15"/>
        <v>126</v>
      </c>
      <c r="AW32" t="s">
        <v>315</v>
      </c>
      <c r="AX32" s="48">
        <v>2</v>
      </c>
      <c r="AY32" s="35">
        <f t="shared" si="16"/>
        <v>35</v>
      </c>
      <c r="AZ32" t="s">
        <v>353</v>
      </c>
      <c r="BA32" s="48">
        <v>2</v>
      </c>
      <c r="BB32" s="35">
        <f t="shared" si="17"/>
        <v>43</v>
      </c>
      <c r="BC32" t="s">
        <v>295</v>
      </c>
      <c r="BD32" s="48">
        <v>2</v>
      </c>
      <c r="BE32" s="35">
        <f t="shared" si="22"/>
        <v>41</v>
      </c>
      <c r="BF32" t="s">
        <v>305</v>
      </c>
    </row>
    <row r="33" spans="30:58">
      <c r="AD33" s="40">
        <v>3</v>
      </c>
      <c r="AE33" s="35">
        <f t="shared" si="10"/>
        <v>63</v>
      </c>
      <c r="AF33" s="31" t="s">
        <v>293</v>
      </c>
      <c r="AG33" s="44" t="s">
        <v>723</v>
      </c>
      <c r="AH33" s="40">
        <v>3</v>
      </c>
      <c r="AI33" s="35">
        <f t="shared" si="11"/>
        <v>65</v>
      </c>
      <c r="AJ33" s="49" t="s">
        <v>320</v>
      </c>
      <c r="AK33" s="44" t="s">
        <v>725</v>
      </c>
      <c r="AL33" s="48">
        <v>10</v>
      </c>
      <c r="AM33" s="35">
        <f t="shared" si="12"/>
        <v>136</v>
      </c>
      <c r="AN33" s="32" t="s">
        <v>321</v>
      </c>
      <c r="AO33" s="48">
        <v>10</v>
      </c>
      <c r="AP33" s="35">
        <f t="shared" si="13"/>
        <v>136</v>
      </c>
      <c r="AQ33" s="32" t="s">
        <v>321</v>
      </c>
      <c r="AR33" s="48">
        <v>10</v>
      </c>
      <c r="AS33" s="35">
        <f t="shared" si="14"/>
        <v>136</v>
      </c>
      <c r="AT33" s="32" t="s">
        <v>321</v>
      </c>
      <c r="AU33" s="48">
        <v>10</v>
      </c>
      <c r="AV33" s="35">
        <f t="shared" si="15"/>
        <v>136</v>
      </c>
      <c r="AW33" s="32" t="s">
        <v>321</v>
      </c>
      <c r="AX33" s="48">
        <v>2</v>
      </c>
      <c r="AY33" s="35">
        <f t="shared" si="16"/>
        <v>37</v>
      </c>
      <c r="AZ33" t="s">
        <v>303</v>
      </c>
      <c r="BA33" s="48">
        <v>2</v>
      </c>
      <c r="BB33" s="35">
        <f t="shared" si="17"/>
        <v>45</v>
      </c>
      <c r="BC33" t="s">
        <v>304</v>
      </c>
      <c r="BD33" s="48">
        <v>2</v>
      </c>
      <c r="BE33" s="35">
        <f t="shared" si="22"/>
        <v>43</v>
      </c>
      <c r="BF33" t="s">
        <v>311</v>
      </c>
    </row>
    <row r="34" spans="30:58">
      <c r="AD34" s="40">
        <v>3</v>
      </c>
      <c r="AE34" s="35">
        <f t="shared" si="10"/>
        <v>66</v>
      </c>
      <c r="AF34" s="31" t="s">
        <v>319</v>
      </c>
      <c r="AG34" s="44" t="s">
        <v>723</v>
      </c>
      <c r="AH34" s="40">
        <v>3</v>
      </c>
      <c r="AI34" s="35">
        <f t="shared" si="11"/>
        <v>68</v>
      </c>
      <c r="AJ34" s="31" t="s">
        <v>325</v>
      </c>
      <c r="AK34" s="44" t="s">
        <v>725</v>
      </c>
      <c r="AL34" s="40">
        <v>15</v>
      </c>
      <c r="AM34" s="35">
        <f t="shared" si="12"/>
        <v>151</v>
      </c>
      <c r="AN34" t="s">
        <v>326</v>
      </c>
      <c r="AO34" s="40">
        <v>15</v>
      </c>
      <c r="AP34" s="35">
        <f t="shared" si="13"/>
        <v>151</v>
      </c>
      <c r="AQ34" s="32" t="s">
        <v>327</v>
      </c>
      <c r="AR34" s="40">
        <v>15</v>
      </c>
      <c r="AS34" s="35">
        <f t="shared" si="14"/>
        <v>151</v>
      </c>
      <c r="AT34" s="32" t="s">
        <v>328</v>
      </c>
      <c r="AU34" s="40">
        <v>15</v>
      </c>
      <c r="AV34" s="35">
        <f t="shared" si="15"/>
        <v>151</v>
      </c>
      <c r="AW34" s="32" t="s">
        <v>329</v>
      </c>
      <c r="AX34" s="48">
        <v>2</v>
      </c>
      <c r="AY34" s="35">
        <f t="shared" si="16"/>
        <v>39</v>
      </c>
      <c r="AZ34" t="s">
        <v>363</v>
      </c>
      <c r="BA34" s="48">
        <v>2</v>
      </c>
      <c r="BB34" s="35">
        <f t="shared" si="17"/>
        <v>47</v>
      </c>
      <c r="BC34" t="s">
        <v>310</v>
      </c>
      <c r="BD34" s="48">
        <v>2</v>
      </c>
      <c r="BE34" s="35">
        <f t="shared" si="22"/>
        <v>45</v>
      </c>
      <c r="BF34" t="s">
        <v>318</v>
      </c>
    </row>
    <row r="35" spans="30:58">
      <c r="AD35" s="40">
        <v>3</v>
      </c>
      <c r="AE35" s="35">
        <f t="shared" si="10"/>
        <v>69</v>
      </c>
      <c r="AF35" s="31" t="s">
        <v>324</v>
      </c>
      <c r="AG35" s="44" t="s">
        <v>723</v>
      </c>
      <c r="AH35" s="40">
        <v>3</v>
      </c>
      <c r="AI35" s="35">
        <f t="shared" si="11"/>
        <v>71</v>
      </c>
      <c r="AJ35" s="31" t="s">
        <v>208</v>
      </c>
      <c r="AK35" s="44" t="s">
        <v>723</v>
      </c>
      <c r="AL35" s="40">
        <v>15</v>
      </c>
      <c r="AM35" s="35">
        <f t="shared" si="12"/>
        <v>166</v>
      </c>
      <c r="AN35" t="s">
        <v>334</v>
      </c>
      <c r="AO35" s="40">
        <v>15</v>
      </c>
      <c r="AP35" s="35">
        <f t="shared" si="13"/>
        <v>166</v>
      </c>
      <c r="AQ35" s="32" t="s">
        <v>335</v>
      </c>
      <c r="AR35" s="40">
        <v>15</v>
      </c>
      <c r="AS35" s="35">
        <f t="shared" si="14"/>
        <v>166</v>
      </c>
      <c r="AT35" s="32" t="s">
        <v>336</v>
      </c>
      <c r="AU35" s="40">
        <v>15</v>
      </c>
      <c r="AV35" s="35">
        <f t="shared" si="15"/>
        <v>166</v>
      </c>
      <c r="AW35" s="32" t="s">
        <v>337</v>
      </c>
      <c r="AX35" s="48">
        <v>2</v>
      </c>
      <c r="AY35" s="35">
        <f t="shared" si="16"/>
        <v>41</v>
      </c>
      <c r="AZ35" t="s">
        <v>316</v>
      </c>
      <c r="BA35" s="48">
        <v>2</v>
      </c>
      <c r="BB35" s="35">
        <f t="shared" si="17"/>
        <v>49</v>
      </c>
      <c r="BC35" t="s">
        <v>317</v>
      </c>
      <c r="BD35" s="48">
        <v>2</v>
      </c>
      <c r="BE35" s="35">
        <f t="shared" si="22"/>
        <v>47</v>
      </c>
      <c r="BF35" t="s">
        <v>323</v>
      </c>
    </row>
    <row r="36" spans="30:58">
      <c r="AD36" s="40">
        <v>3</v>
      </c>
      <c r="AE36" s="35">
        <f t="shared" si="10"/>
        <v>72</v>
      </c>
      <c r="AF36" s="31" t="s">
        <v>332</v>
      </c>
      <c r="AG36" s="44" t="s">
        <v>723</v>
      </c>
      <c r="AH36" s="40">
        <v>3</v>
      </c>
      <c r="AI36" s="35">
        <f t="shared" si="11"/>
        <v>74</v>
      </c>
      <c r="AJ36" s="31" t="s">
        <v>213</v>
      </c>
      <c r="AK36" s="44" t="s">
        <v>468</v>
      </c>
      <c r="AX36" s="48">
        <v>2</v>
      </c>
      <c r="AY36" s="35">
        <f t="shared" si="16"/>
        <v>43</v>
      </c>
      <c r="AZ36" t="s">
        <v>372</v>
      </c>
      <c r="BA36" s="48">
        <v>2</v>
      </c>
      <c r="BB36" s="35">
        <f t="shared" si="17"/>
        <v>51</v>
      </c>
      <c r="BC36" t="s">
        <v>330</v>
      </c>
      <c r="BD36" s="48">
        <v>2</v>
      </c>
      <c r="BE36" s="35">
        <f t="shared" si="22"/>
        <v>49</v>
      </c>
      <c r="BF36" t="s">
        <v>331</v>
      </c>
    </row>
    <row r="37" spans="30:58">
      <c r="AD37" s="40">
        <v>3</v>
      </c>
      <c r="AE37" s="35">
        <f t="shared" si="10"/>
        <v>75</v>
      </c>
      <c r="AF37" s="31" t="s">
        <v>207</v>
      </c>
      <c r="AG37" s="44" t="s">
        <v>723</v>
      </c>
      <c r="AH37" s="40">
        <v>3</v>
      </c>
      <c r="AI37" s="35">
        <f t="shared" si="11"/>
        <v>77</v>
      </c>
      <c r="AJ37" s="31" t="s">
        <v>332</v>
      </c>
      <c r="AK37" s="44" t="s">
        <v>723</v>
      </c>
      <c r="AX37" s="48">
        <v>2</v>
      </c>
      <c r="AY37" s="35">
        <f t="shared" si="16"/>
        <v>45</v>
      </c>
      <c r="AZ37" t="s">
        <v>381</v>
      </c>
      <c r="BA37" s="48">
        <v>2</v>
      </c>
      <c r="BB37" s="35">
        <f t="shared" si="17"/>
        <v>53</v>
      </c>
      <c r="BC37" t="s">
        <v>205</v>
      </c>
      <c r="BD37" s="48">
        <v>2</v>
      </c>
      <c r="BE37" s="35">
        <f t="shared" si="22"/>
        <v>51</v>
      </c>
      <c r="BF37" t="s">
        <v>206</v>
      </c>
    </row>
    <row r="38" spans="30:58">
      <c r="AD38" s="40">
        <v>3</v>
      </c>
      <c r="AE38" s="35">
        <f t="shared" si="10"/>
        <v>78</v>
      </c>
      <c r="AF38" s="31" t="s">
        <v>212</v>
      </c>
      <c r="AG38" s="44" t="s">
        <v>723</v>
      </c>
      <c r="AH38" s="40">
        <v>3</v>
      </c>
      <c r="AI38" s="35">
        <f t="shared" si="11"/>
        <v>80</v>
      </c>
      <c r="AJ38" s="31" t="s">
        <v>220</v>
      </c>
      <c r="AK38" s="44" t="s">
        <v>725</v>
      </c>
      <c r="AX38" s="48">
        <v>2</v>
      </c>
      <c r="AY38" s="35">
        <f t="shared" si="16"/>
        <v>47</v>
      </c>
      <c r="AZ38" t="s">
        <v>338</v>
      </c>
      <c r="BA38" s="48">
        <v>2</v>
      </c>
      <c r="BB38" s="35">
        <f t="shared" si="17"/>
        <v>55</v>
      </c>
      <c r="BC38" t="s">
        <v>210</v>
      </c>
      <c r="BD38" s="48">
        <v>2</v>
      </c>
      <c r="BE38" s="35">
        <f t="shared" si="22"/>
        <v>53</v>
      </c>
      <c r="BF38" t="s">
        <v>211</v>
      </c>
    </row>
    <row r="39" spans="30:58">
      <c r="AD39" s="40">
        <v>3</v>
      </c>
      <c r="AE39" s="35">
        <f t="shared" si="10"/>
        <v>81</v>
      </c>
      <c r="AF39" s="31" t="s">
        <v>216</v>
      </c>
      <c r="AG39" s="44" t="s">
        <v>723</v>
      </c>
      <c r="AH39" s="40">
        <v>3</v>
      </c>
      <c r="AI39" s="35">
        <f t="shared" si="11"/>
        <v>83</v>
      </c>
      <c r="AJ39" s="35" t="s">
        <v>224</v>
      </c>
      <c r="AK39" s="44" t="s">
        <v>704</v>
      </c>
      <c r="AX39" s="48">
        <v>2</v>
      </c>
      <c r="AY39" s="35">
        <f t="shared" si="16"/>
        <v>49</v>
      </c>
      <c r="AZ39" t="s">
        <v>209</v>
      </c>
      <c r="BA39" s="40">
        <v>3</v>
      </c>
      <c r="BB39" s="35">
        <f t="shared" si="17"/>
        <v>58</v>
      </c>
      <c r="BC39" t="s">
        <v>214</v>
      </c>
      <c r="BD39" s="48">
        <v>2</v>
      </c>
      <c r="BE39" s="35">
        <f t="shared" si="22"/>
        <v>55</v>
      </c>
      <c r="BF39" t="s">
        <v>215</v>
      </c>
    </row>
    <row r="40" spans="30:58">
      <c r="AD40" s="40">
        <v>3</v>
      </c>
      <c r="AE40" s="35">
        <f t="shared" si="10"/>
        <v>84</v>
      </c>
      <c r="AF40" s="31" t="s">
        <v>219</v>
      </c>
      <c r="AG40" s="44" t="s">
        <v>723</v>
      </c>
      <c r="AH40" s="40">
        <v>3</v>
      </c>
      <c r="AI40" s="35">
        <f t="shared" si="11"/>
        <v>86</v>
      </c>
      <c r="AJ40" s="31" t="s">
        <v>228</v>
      </c>
      <c r="AK40" s="44" t="s">
        <v>725</v>
      </c>
      <c r="AX40" s="48">
        <v>2</v>
      </c>
      <c r="AY40" s="35">
        <f t="shared" si="16"/>
        <v>51</v>
      </c>
      <c r="AZ40" t="s">
        <v>401</v>
      </c>
      <c r="BA40" s="40">
        <v>3</v>
      </c>
      <c r="BB40" s="35">
        <f t="shared" si="17"/>
        <v>61</v>
      </c>
      <c r="BC40" t="s">
        <v>217</v>
      </c>
      <c r="BD40" s="48">
        <v>2</v>
      </c>
      <c r="BE40" s="35">
        <f t="shared" si="22"/>
        <v>57</v>
      </c>
      <c r="BF40" t="s">
        <v>218</v>
      </c>
    </row>
    <row r="41" spans="30:58">
      <c r="AD41" s="40">
        <v>3</v>
      </c>
      <c r="AE41" s="35">
        <f t="shared" si="10"/>
        <v>87</v>
      </c>
      <c r="AF41" s="35" t="s">
        <v>223</v>
      </c>
      <c r="AG41" s="44" t="s">
        <v>704</v>
      </c>
      <c r="AH41" s="40">
        <v>3</v>
      </c>
      <c r="AI41" s="35">
        <f t="shared" si="11"/>
        <v>89</v>
      </c>
      <c r="AJ41" s="31" t="s">
        <v>207</v>
      </c>
      <c r="AK41" s="44" t="s">
        <v>723</v>
      </c>
      <c r="AX41" s="48">
        <v>2</v>
      </c>
      <c r="AY41" s="35">
        <f t="shared" si="16"/>
        <v>53</v>
      </c>
      <c r="AZ41" t="s">
        <v>272</v>
      </c>
      <c r="BA41" s="40">
        <v>3</v>
      </c>
      <c r="BB41" s="35">
        <f t="shared" si="17"/>
        <v>64</v>
      </c>
      <c r="BC41" t="s">
        <v>221</v>
      </c>
      <c r="BD41" s="48">
        <v>2</v>
      </c>
      <c r="BE41" s="35">
        <f t="shared" si="22"/>
        <v>59</v>
      </c>
      <c r="BF41" t="s">
        <v>222</v>
      </c>
    </row>
    <row r="42" spans="30:58">
      <c r="AD42" s="40">
        <v>3</v>
      </c>
      <c r="AE42" s="35">
        <f t="shared" si="10"/>
        <v>90</v>
      </c>
      <c r="AF42" s="31" t="s">
        <v>227</v>
      </c>
      <c r="AG42" s="44" t="s">
        <v>725</v>
      </c>
      <c r="AH42" s="40">
        <v>3</v>
      </c>
      <c r="AI42" s="35">
        <f t="shared" si="11"/>
        <v>92</v>
      </c>
      <c r="AJ42" s="33" t="s">
        <v>235</v>
      </c>
      <c r="AK42" s="44" t="s">
        <v>725</v>
      </c>
      <c r="AX42" s="48">
        <v>2</v>
      </c>
      <c r="AY42" s="35">
        <f t="shared" si="16"/>
        <v>55</v>
      </c>
      <c r="AZ42" t="s">
        <v>281</v>
      </c>
      <c r="BA42" s="48">
        <v>3</v>
      </c>
      <c r="BB42" s="35">
        <f t="shared" si="17"/>
        <v>67</v>
      </c>
      <c r="BC42" t="s">
        <v>225</v>
      </c>
      <c r="BD42" s="48">
        <v>2</v>
      </c>
      <c r="BE42" s="35">
        <f t="shared" si="22"/>
        <v>61</v>
      </c>
      <c r="BF42" t="s">
        <v>226</v>
      </c>
    </row>
    <row r="43" spans="30:58">
      <c r="AD43" s="40">
        <v>3</v>
      </c>
      <c r="AE43" s="35">
        <f t="shared" si="10"/>
        <v>93</v>
      </c>
      <c r="AF43" s="31" t="s">
        <v>231</v>
      </c>
      <c r="AG43" s="44" t="s">
        <v>725</v>
      </c>
      <c r="AH43" s="40">
        <v>3</v>
      </c>
      <c r="AI43" s="35">
        <f t="shared" si="11"/>
        <v>95</v>
      </c>
      <c r="AJ43" s="31" t="s">
        <v>240</v>
      </c>
      <c r="AK43" s="44" t="s">
        <v>725</v>
      </c>
      <c r="AX43" s="48">
        <v>2</v>
      </c>
      <c r="AY43" s="35">
        <f t="shared" si="16"/>
        <v>57</v>
      </c>
      <c r="AZ43" t="s">
        <v>304</v>
      </c>
      <c r="BA43" s="48">
        <v>3</v>
      </c>
      <c r="BB43" s="35">
        <f t="shared" si="17"/>
        <v>70</v>
      </c>
      <c r="BC43" t="s">
        <v>229</v>
      </c>
      <c r="BD43" s="40">
        <v>2</v>
      </c>
      <c r="BE43" s="35">
        <f t="shared" si="22"/>
        <v>63</v>
      </c>
      <c r="BF43" t="s">
        <v>230</v>
      </c>
    </row>
    <row r="44" spans="30:58">
      <c r="AD44" s="40">
        <v>3</v>
      </c>
      <c r="AE44" s="35">
        <f t="shared" si="10"/>
        <v>96</v>
      </c>
      <c r="AF44" s="31" t="s">
        <v>234</v>
      </c>
      <c r="AG44" s="44" t="s">
        <v>725</v>
      </c>
      <c r="AH44" s="40">
        <v>3</v>
      </c>
      <c r="AI44" s="35">
        <f t="shared" si="11"/>
        <v>98</v>
      </c>
      <c r="AJ44" s="33" t="s">
        <v>244</v>
      </c>
      <c r="AK44" s="44" t="s">
        <v>725</v>
      </c>
      <c r="AX44" s="48">
        <v>2</v>
      </c>
      <c r="AY44" s="35">
        <f t="shared" si="16"/>
        <v>59</v>
      </c>
      <c r="AZ44" t="s">
        <v>310</v>
      </c>
      <c r="BA44" s="48">
        <v>3</v>
      </c>
      <c r="BB44" s="35">
        <f t="shared" si="17"/>
        <v>73</v>
      </c>
      <c r="BC44" t="s">
        <v>232</v>
      </c>
      <c r="BD44" s="40">
        <v>2</v>
      </c>
      <c r="BE44" s="35">
        <f t="shared" si="22"/>
        <v>65</v>
      </c>
      <c r="BF44" t="s">
        <v>233</v>
      </c>
    </row>
    <row r="45" spans="30:58">
      <c r="AD45" s="40">
        <v>3</v>
      </c>
      <c r="AE45" s="35">
        <f t="shared" si="10"/>
        <v>99</v>
      </c>
      <c r="AF45" s="35" t="s">
        <v>239</v>
      </c>
      <c r="AG45" s="44" t="s">
        <v>704</v>
      </c>
      <c r="AH45" s="40">
        <v>3</v>
      </c>
      <c r="AI45" s="35">
        <f t="shared" si="11"/>
        <v>101</v>
      </c>
      <c r="AJ45" s="31" t="s">
        <v>243</v>
      </c>
      <c r="AK45" s="44" t="s">
        <v>723</v>
      </c>
      <c r="AX45" s="48">
        <v>2</v>
      </c>
      <c r="AY45" s="35">
        <f t="shared" si="16"/>
        <v>61</v>
      </c>
      <c r="AZ45" t="s">
        <v>317</v>
      </c>
      <c r="BA45" s="48">
        <v>3</v>
      </c>
      <c r="BB45" s="35">
        <f t="shared" si="17"/>
        <v>76</v>
      </c>
      <c r="BC45" t="s">
        <v>237</v>
      </c>
      <c r="BD45" s="40">
        <v>2</v>
      </c>
      <c r="BE45" s="35">
        <f t="shared" si="22"/>
        <v>67</v>
      </c>
      <c r="BF45" t="s">
        <v>238</v>
      </c>
    </row>
    <row r="46" spans="30:58">
      <c r="AD46" s="40">
        <v>3</v>
      </c>
      <c r="AE46" s="35">
        <f t="shared" si="10"/>
        <v>102</v>
      </c>
      <c r="AF46" s="31" t="s">
        <v>243</v>
      </c>
      <c r="AG46" s="44" t="s">
        <v>723</v>
      </c>
      <c r="AH46" s="40">
        <v>3</v>
      </c>
      <c r="AI46" s="35">
        <f t="shared" si="11"/>
        <v>104</v>
      </c>
      <c r="AJ46" s="31" t="s">
        <v>247</v>
      </c>
      <c r="AK46" s="44" t="s">
        <v>723</v>
      </c>
      <c r="AX46" s="48">
        <v>2</v>
      </c>
      <c r="AY46" s="35">
        <f t="shared" si="16"/>
        <v>63</v>
      </c>
      <c r="AZ46" t="s">
        <v>236</v>
      </c>
      <c r="BA46" s="48">
        <v>3</v>
      </c>
      <c r="BB46" s="35">
        <f t="shared" si="17"/>
        <v>79</v>
      </c>
      <c r="BC46" t="s">
        <v>241</v>
      </c>
      <c r="BD46" s="48">
        <v>2</v>
      </c>
      <c r="BE46" s="35">
        <f t="shared" si="22"/>
        <v>69</v>
      </c>
      <c r="BF46" t="s">
        <v>242</v>
      </c>
    </row>
    <row r="47" spans="30:58">
      <c r="AD47" s="40">
        <v>3</v>
      </c>
      <c r="AE47" s="35">
        <f t="shared" si="10"/>
        <v>105</v>
      </c>
      <c r="AF47" s="31" t="s">
        <v>247</v>
      </c>
      <c r="AG47" s="44" t="s">
        <v>723</v>
      </c>
      <c r="AH47" s="40">
        <v>3</v>
      </c>
      <c r="AI47" s="35">
        <f t="shared" si="11"/>
        <v>107</v>
      </c>
      <c r="AJ47" s="31" t="s">
        <v>251</v>
      </c>
      <c r="AK47" s="44" t="s">
        <v>723</v>
      </c>
      <c r="AX47" s="40">
        <v>3</v>
      </c>
      <c r="AY47" s="35">
        <f t="shared" si="16"/>
        <v>66</v>
      </c>
      <c r="AZ47" t="s">
        <v>214</v>
      </c>
      <c r="BA47" s="48">
        <v>3</v>
      </c>
      <c r="BB47" s="35">
        <f t="shared" si="17"/>
        <v>82</v>
      </c>
      <c r="BC47" t="s">
        <v>249</v>
      </c>
      <c r="BD47" s="48">
        <v>2</v>
      </c>
      <c r="BE47" s="35">
        <f t="shared" si="22"/>
        <v>71</v>
      </c>
      <c r="BF47" t="s">
        <v>246</v>
      </c>
    </row>
    <row r="48" spans="30:58">
      <c r="AD48" s="40">
        <v>3</v>
      </c>
      <c r="AE48" s="35">
        <f t="shared" si="10"/>
        <v>108</v>
      </c>
      <c r="AF48" s="31" t="s">
        <v>251</v>
      </c>
      <c r="AG48" s="44" t="s">
        <v>723</v>
      </c>
      <c r="AH48" s="40">
        <v>3</v>
      </c>
      <c r="AI48" s="35">
        <f t="shared" si="11"/>
        <v>110</v>
      </c>
      <c r="AJ48" s="31" t="s">
        <v>255</v>
      </c>
      <c r="AK48" s="44" t="s">
        <v>723</v>
      </c>
      <c r="AX48" s="40">
        <v>3</v>
      </c>
      <c r="AY48" s="35">
        <f t="shared" si="16"/>
        <v>69</v>
      </c>
      <c r="AZ48" s="32" t="s">
        <v>245</v>
      </c>
      <c r="BA48" s="48">
        <v>3</v>
      </c>
      <c r="BB48" s="35">
        <f t="shared" si="17"/>
        <v>85</v>
      </c>
      <c r="BC48" t="s">
        <v>253</v>
      </c>
      <c r="BD48" s="48">
        <v>2</v>
      </c>
      <c r="BE48" s="35">
        <f t="shared" si="22"/>
        <v>73</v>
      </c>
      <c r="BF48" t="s">
        <v>250</v>
      </c>
    </row>
    <row r="49" spans="30:58">
      <c r="AD49" s="40">
        <v>3</v>
      </c>
      <c r="AE49" s="35">
        <f t="shared" si="10"/>
        <v>111</v>
      </c>
      <c r="AF49" s="31" t="s">
        <v>255</v>
      </c>
      <c r="AG49" s="44" t="s">
        <v>723</v>
      </c>
      <c r="AH49" s="40">
        <v>3</v>
      </c>
      <c r="AI49" s="35">
        <f t="shared" si="11"/>
        <v>113</v>
      </c>
      <c r="AJ49" s="31" t="s">
        <v>258</v>
      </c>
      <c r="AK49" s="44" t="s">
        <v>723</v>
      </c>
      <c r="AX49" s="40">
        <v>3</v>
      </c>
      <c r="AY49" s="35">
        <f t="shared" si="16"/>
        <v>72</v>
      </c>
      <c r="AZ49" t="s">
        <v>248</v>
      </c>
      <c r="BA49" s="48">
        <v>3</v>
      </c>
      <c r="BB49" s="35">
        <f t="shared" si="17"/>
        <v>88</v>
      </c>
      <c r="BC49" t="s">
        <v>256</v>
      </c>
      <c r="BD49" s="40">
        <v>2</v>
      </c>
      <c r="BE49" s="35">
        <f t="shared" si="22"/>
        <v>75</v>
      </c>
      <c r="BF49" t="s">
        <v>254</v>
      </c>
    </row>
    <row r="50" spans="30:58">
      <c r="AD50" s="40">
        <v>3</v>
      </c>
      <c r="AE50" s="35">
        <f t="shared" si="10"/>
        <v>114</v>
      </c>
      <c r="AF50" s="31" t="s">
        <v>258</v>
      </c>
      <c r="AG50" s="44" t="s">
        <v>723</v>
      </c>
      <c r="AH50" s="40">
        <v>3</v>
      </c>
      <c r="AI50" s="35">
        <f t="shared" si="11"/>
        <v>116</v>
      </c>
      <c r="AJ50" s="31" t="s">
        <v>262</v>
      </c>
      <c r="AK50" s="44" t="s">
        <v>723</v>
      </c>
      <c r="AX50" s="40">
        <v>3</v>
      </c>
      <c r="AY50" s="35">
        <f t="shared" si="16"/>
        <v>75</v>
      </c>
      <c r="AZ50" t="s">
        <v>252</v>
      </c>
      <c r="BA50" s="48">
        <v>3</v>
      </c>
      <c r="BB50" s="35">
        <f t="shared" si="17"/>
        <v>91</v>
      </c>
      <c r="BC50" t="s">
        <v>260</v>
      </c>
      <c r="BD50" s="40">
        <v>2</v>
      </c>
      <c r="BE50" s="35">
        <f t="shared" si="22"/>
        <v>77</v>
      </c>
      <c r="BF50" t="s">
        <v>257</v>
      </c>
    </row>
    <row r="51" spans="30:58">
      <c r="AD51" s="40">
        <v>3</v>
      </c>
      <c r="AE51" s="35">
        <f t="shared" si="10"/>
        <v>117</v>
      </c>
      <c r="AF51" s="31" t="s">
        <v>262</v>
      </c>
      <c r="AG51" s="44" t="s">
        <v>723</v>
      </c>
      <c r="AH51" s="40">
        <v>3</v>
      </c>
      <c r="AI51" s="35">
        <f t="shared" si="11"/>
        <v>119</v>
      </c>
      <c r="AJ51" s="31" t="s">
        <v>266</v>
      </c>
      <c r="AK51" s="44" t="s">
        <v>723</v>
      </c>
      <c r="AX51" s="48">
        <v>3</v>
      </c>
      <c r="AY51" s="35">
        <f t="shared" si="16"/>
        <v>78</v>
      </c>
      <c r="AZ51" t="s">
        <v>267</v>
      </c>
      <c r="BA51" s="48">
        <v>3</v>
      </c>
      <c r="BB51" s="35">
        <f t="shared" si="17"/>
        <v>94</v>
      </c>
      <c r="BC51" t="s">
        <v>264</v>
      </c>
      <c r="BD51" s="40">
        <v>2</v>
      </c>
      <c r="BE51" s="35">
        <f t="shared" si="22"/>
        <v>79</v>
      </c>
      <c r="BF51" t="s">
        <v>261</v>
      </c>
    </row>
    <row r="52" spans="30:58">
      <c r="AD52" s="40">
        <v>3</v>
      </c>
      <c r="AE52" s="35">
        <f t="shared" si="10"/>
        <v>120</v>
      </c>
      <c r="AF52" s="31" t="s">
        <v>266</v>
      </c>
      <c r="AG52" s="44" t="s">
        <v>723</v>
      </c>
      <c r="AH52" s="40">
        <v>3</v>
      </c>
      <c r="AI52" s="35">
        <f t="shared" si="11"/>
        <v>122</v>
      </c>
      <c r="AJ52" s="33" t="s">
        <v>149</v>
      </c>
      <c r="AK52" s="45" t="s">
        <v>704</v>
      </c>
      <c r="AX52" s="40">
        <v>3</v>
      </c>
      <c r="AY52" s="35">
        <f t="shared" si="16"/>
        <v>81</v>
      </c>
      <c r="AZ52" t="s">
        <v>221</v>
      </c>
      <c r="BA52" s="48">
        <v>3</v>
      </c>
      <c r="BB52" s="35">
        <f t="shared" si="17"/>
        <v>97</v>
      </c>
      <c r="BC52" t="s">
        <v>143</v>
      </c>
      <c r="BD52" s="40">
        <v>2</v>
      </c>
      <c r="BE52" s="35">
        <f t="shared" si="22"/>
        <v>81</v>
      </c>
      <c r="BF52" t="s">
        <v>265</v>
      </c>
    </row>
    <row r="53" spans="30:58">
      <c r="AD53" s="40">
        <v>4</v>
      </c>
      <c r="AE53" s="35">
        <f t="shared" si="10"/>
        <v>124</v>
      </c>
      <c r="AF53" s="31" t="s">
        <v>145</v>
      </c>
      <c r="AG53" s="44" t="s">
        <v>725</v>
      </c>
      <c r="AH53" s="40">
        <v>4</v>
      </c>
      <c r="AI53" s="35">
        <f t="shared" si="11"/>
        <v>126</v>
      </c>
      <c r="AJ53" s="31" t="s">
        <v>158</v>
      </c>
      <c r="AK53" s="44" t="s">
        <v>725</v>
      </c>
      <c r="AX53" s="48">
        <v>3</v>
      </c>
      <c r="AY53" s="35">
        <f t="shared" si="16"/>
        <v>84</v>
      </c>
      <c r="AZ53" t="s">
        <v>259</v>
      </c>
      <c r="BA53" s="40">
        <v>3</v>
      </c>
      <c r="BB53" s="35">
        <f t="shared" si="17"/>
        <v>100</v>
      </c>
      <c r="BC53" t="s">
        <v>146</v>
      </c>
      <c r="BD53" s="40">
        <v>2</v>
      </c>
      <c r="BE53" s="35">
        <f t="shared" si="22"/>
        <v>83</v>
      </c>
      <c r="BF53" t="s">
        <v>144</v>
      </c>
    </row>
    <row r="54" spans="30:58">
      <c r="AD54" s="40">
        <v>4</v>
      </c>
      <c r="AE54" s="35">
        <f t="shared" si="10"/>
        <v>128</v>
      </c>
      <c r="AF54" s="31" t="s">
        <v>148</v>
      </c>
      <c r="AG54" s="44" t="s">
        <v>405</v>
      </c>
      <c r="AH54" s="40">
        <v>4</v>
      </c>
      <c r="AI54" s="35">
        <f t="shared" si="11"/>
        <v>130</v>
      </c>
      <c r="AJ54" s="31" t="s">
        <v>162</v>
      </c>
      <c r="AK54" s="44" t="s">
        <v>725</v>
      </c>
      <c r="AX54" s="48">
        <v>3</v>
      </c>
      <c r="AY54" s="35">
        <f t="shared" si="16"/>
        <v>87</v>
      </c>
      <c r="AZ54" t="s">
        <v>263</v>
      </c>
      <c r="BA54" s="40">
        <v>3</v>
      </c>
      <c r="BB54" s="35">
        <f t="shared" si="17"/>
        <v>103</v>
      </c>
      <c r="BC54" t="s">
        <v>151</v>
      </c>
      <c r="BD54" s="48">
        <v>2</v>
      </c>
      <c r="BE54" s="35">
        <f t="shared" si="22"/>
        <v>85</v>
      </c>
      <c r="BF54" t="s">
        <v>147</v>
      </c>
    </row>
    <row r="55" spans="30:58">
      <c r="AD55" s="40">
        <v>4</v>
      </c>
      <c r="AE55" s="35">
        <f t="shared" si="10"/>
        <v>132</v>
      </c>
      <c r="AF55" s="31" t="s">
        <v>153</v>
      </c>
      <c r="AG55" s="44" t="s">
        <v>723</v>
      </c>
      <c r="AH55" s="40">
        <v>4</v>
      </c>
      <c r="AI55" s="35">
        <f t="shared" si="11"/>
        <v>134</v>
      </c>
      <c r="AJ55" s="31" t="s">
        <v>167</v>
      </c>
      <c r="AK55" s="44" t="s">
        <v>725</v>
      </c>
      <c r="AX55" s="48">
        <v>3</v>
      </c>
      <c r="AY55" s="35">
        <f t="shared" si="16"/>
        <v>90</v>
      </c>
      <c r="AZ55" t="s">
        <v>229</v>
      </c>
      <c r="BA55" s="40">
        <v>3</v>
      </c>
      <c r="BB55" s="35">
        <f t="shared" si="17"/>
        <v>106</v>
      </c>
      <c r="BC55" t="s">
        <v>155</v>
      </c>
      <c r="BD55" s="48">
        <v>2</v>
      </c>
      <c r="BE55" s="35">
        <f t="shared" si="22"/>
        <v>87</v>
      </c>
      <c r="BF55" t="s">
        <v>152</v>
      </c>
    </row>
    <row r="56" spans="30:58">
      <c r="AD56" s="40">
        <v>4</v>
      </c>
      <c r="AE56" s="35">
        <f t="shared" si="10"/>
        <v>136</v>
      </c>
      <c r="AF56" s="31" t="s">
        <v>157</v>
      </c>
      <c r="AG56" s="44" t="s">
        <v>723</v>
      </c>
      <c r="AH56" s="40">
        <v>4</v>
      </c>
      <c r="AI56" s="35">
        <f t="shared" si="11"/>
        <v>138</v>
      </c>
      <c r="AJ56" s="31" t="s">
        <v>171</v>
      </c>
      <c r="AK56" s="44" t="s">
        <v>725</v>
      </c>
      <c r="AX56" s="48">
        <v>3</v>
      </c>
      <c r="AY56" s="35">
        <f t="shared" si="16"/>
        <v>93</v>
      </c>
      <c r="AZ56" t="s">
        <v>150</v>
      </c>
      <c r="BA56" s="40">
        <v>3</v>
      </c>
      <c r="BB56" s="35">
        <f t="shared" si="17"/>
        <v>109</v>
      </c>
      <c r="BC56" t="s">
        <v>159</v>
      </c>
      <c r="BD56" s="48">
        <v>2</v>
      </c>
      <c r="BE56" s="35">
        <f t="shared" si="22"/>
        <v>89</v>
      </c>
      <c r="BF56" t="s">
        <v>156</v>
      </c>
    </row>
    <row r="57" spans="30:58">
      <c r="AD57" s="40">
        <v>4</v>
      </c>
      <c r="AE57" s="35">
        <f t="shared" si="10"/>
        <v>140</v>
      </c>
      <c r="AF57" s="31" t="s">
        <v>161</v>
      </c>
      <c r="AG57" s="44" t="s">
        <v>723</v>
      </c>
      <c r="AH57" s="40">
        <v>4</v>
      </c>
      <c r="AI57" s="35">
        <f t="shared" si="11"/>
        <v>142</v>
      </c>
      <c r="AJ57" s="31" t="s">
        <v>174</v>
      </c>
      <c r="AK57" s="44" t="s">
        <v>723</v>
      </c>
      <c r="AX57" s="48">
        <v>3</v>
      </c>
      <c r="AY57" s="35">
        <f t="shared" si="16"/>
        <v>96</v>
      </c>
      <c r="AZ57" t="s">
        <v>154</v>
      </c>
      <c r="BA57" s="40">
        <v>3</v>
      </c>
      <c r="BB57" s="35">
        <f t="shared" si="17"/>
        <v>112</v>
      </c>
      <c r="BC57" t="s">
        <v>164</v>
      </c>
      <c r="BD57" s="48">
        <v>2</v>
      </c>
      <c r="BE57" s="35">
        <f t="shared" si="22"/>
        <v>91</v>
      </c>
      <c r="BF57" t="s">
        <v>160</v>
      </c>
    </row>
    <row r="58" spans="30:58">
      <c r="AD58" s="40">
        <v>4</v>
      </c>
      <c r="AE58" s="35">
        <f t="shared" si="10"/>
        <v>144</v>
      </c>
      <c r="AF58" s="31" t="s">
        <v>166</v>
      </c>
      <c r="AG58" s="44" t="s">
        <v>723</v>
      </c>
      <c r="AH58" s="40">
        <v>4</v>
      </c>
      <c r="AI58" s="35">
        <f t="shared" si="11"/>
        <v>146</v>
      </c>
      <c r="AJ58" s="31" t="s">
        <v>319</v>
      </c>
      <c r="AK58" s="44" t="s">
        <v>723</v>
      </c>
      <c r="AX58" s="48">
        <v>3</v>
      </c>
      <c r="AY58" s="35">
        <f t="shared" si="16"/>
        <v>99</v>
      </c>
      <c r="AZ58" t="s">
        <v>163</v>
      </c>
      <c r="BA58" s="40">
        <v>4</v>
      </c>
      <c r="BB58" s="35">
        <f t="shared" si="17"/>
        <v>116</v>
      </c>
      <c r="BC58" t="s">
        <v>168</v>
      </c>
      <c r="BD58" s="48">
        <v>2</v>
      </c>
      <c r="BE58" s="35">
        <f t="shared" si="22"/>
        <v>93</v>
      </c>
      <c r="BF58" t="s">
        <v>165</v>
      </c>
    </row>
    <row r="59" spans="30:58">
      <c r="AD59" s="40">
        <v>4</v>
      </c>
      <c r="AE59" s="35">
        <f t="shared" si="10"/>
        <v>148</v>
      </c>
      <c r="AF59" s="31" t="s">
        <v>173</v>
      </c>
      <c r="AG59" s="44" t="s">
        <v>405</v>
      </c>
      <c r="AH59" s="40">
        <v>4</v>
      </c>
      <c r="AI59" s="35">
        <f t="shared" si="11"/>
        <v>150</v>
      </c>
      <c r="AJ59" s="31" t="s">
        <v>183</v>
      </c>
      <c r="AK59" s="44" t="s">
        <v>725</v>
      </c>
      <c r="AX59" s="48">
        <v>3</v>
      </c>
      <c r="AY59" s="35">
        <f t="shared" si="16"/>
        <v>102</v>
      </c>
      <c r="AZ59" t="s">
        <v>237</v>
      </c>
      <c r="BA59" s="40">
        <v>4</v>
      </c>
      <c r="BB59" s="35">
        <f t="shared" si="17"/>
        <v>120</v>
      </c>
      <c r="BC59" t="s">
        <v>400</v>
      </c>
      <c r="BD59" s="48">
        <v>2</v>
      </c>
      <c r="BE59" s="35">
        <f t="shared" si="22"/>
        <v>95</v>
      </c>
      <c r="BF59" t="s">
        <v>169</v>
      </c>
    </row>
    <row r="60" spans="30:58">
      <c r="AD60" s="40">
        <v>4</v>
      </c>
      <c r="AE60" s="35">
        <f t="shared" si="10"/>
        <v>152</v>
      </c>
      <c r="AF60" s="31" t="s">
        <v>178</v>
      </c>
      <c r="AG60" s="44" t="s">
        <v>725</v>
      </c>
      <c r="AH60" s="40">
        <v>4</v>
      </c>
      <c r="AI60" s="35">
        <f t="shared" si="11"/>
        <v>154</v>
      </c>
      <c r="AJ60" s="31" t="s">
        <v>178</v>
      </c>
      <c r="AK60" s="44" t="s">
        <v>725</v>
      </c>
      <c r="AX60" s="48">
        <v>3</v>
      </c>
      <c r="AY60" s="35">
        <f t="shared" si="16"/>
        <v>105</v>
      </c>
      <c r="AZ60" t="s">
        <v>241</v>
      </c>
      <c r="BA60" s="40">
        <v>4</v>
      </c>
      <c r="BB60" s="35">
        <f t="shared" si="17"/>
        <v>124</v>
      </c>
      <c r="BC60" t="s">
        <v>176</v>
      </c>
      <c r="BD60" s="48">
        <v>2</v>
      </c>
      <c r="BE60" s="35">
        <f t="shared" si="22"/>
        <v>97</v>
      </c>
      <c r="BF60" t="s">
        <v>172</v>
      </c>
    </row>
    <row r="61" spans="30:58">
      <c r="AD61" s="40">
        <v>4</v>
      </c>
      <c r="AE61" s="35">
        <f t="shared" si="10"/>
        <v>156</v>
      </c>
      <c r="AF61" s="34" t="s">
        <v>182</v>
      </c>
      <c r="AG61" s="44" t="s">
        <v>723</v>
      </c>
      <c r="AH61" s="40">
        <v>4</v>
      </c>
      <c r="AI61" s="35">
        <f t="shared" si="11"/>
        <v>158</v>
      </c>
      <c r="AJ61" s="31" t="s">
        <v>284</v>
      </c>
      <c r="AK61" s="44" t="s">
        <v>405</v>
      </c>
      <c r="AX61" s="48">
        <v>3</v>
      </c>
      <c r="AY61" s="35">
        <f t="shared" si="16"/>
        <v>108</v>
      </c>
      <c r="AZ61" t="s">
        <v>175</v>
      </c>
      <c r="BA61" s="48">
        <v>4</v>
      </c>
      <c r="BB61" s="35">
        <f t="shared" si="17"/>
        <v>128</v>
      </c>
      <c r="BC61" t="s">
        <v>180</v>
      </c>
      <c r="BD61" s="40">
        <v>2</v>
      </c>
      <c r="BE61" s="35">
        <f t="shared" si="22"/>
        <v>99</v>
      </c>
      <c r="BF61" t="s">
        <v>177</v>
      </c>
    </row>
    <row r="62" spans="30:58">
      <c r="AD62" s="40">
        <v>4</v>
      </c>
      <c r="AE62" s="35">
        <f t="shared" si="10"/>
        <v>160</v>
      </c>
      <c r="AF62" s="34" t="s">
        <v>186</v>
      </c>
      <c r="AG62" s="44" t="s">
        <v>723</v>
      </c>
      <c r="AH62" s="40">
        <v>4</v>
      </c>
      <c r="AI62" s="35">
        <f t="shared" si="11"/>
        <v>162</v>
      </c>
      <c r="AJ62" s="31" t="s">
        <v>291</v>
      </c>
      <c r="AK62" s="44" t="s">
        <v>405</v>
      </c>
      <c r="AX62" s="48">
        <v>3</v>
      </c>
      <c r="AY62" s="35">
        <f t="shared" si="16"/>
        <v>111</v>
      </c>
      <c r="AZ62" t="s">
        <v>179</v>
      </c>
      <c r="BA62" s="48">
        <v>4</v>
      </c>
      <c r="BB62" s="35">
        <f t="shared" si="17"/>
        <v>132</v>
      </c>
      <c r="BC62" t="s">
        <v>263</v>
      </c>
      <c r="BD62" s="48">
        <v>2</v>
      </c>
      <c r="BE62" s="35">
        <f t="shared" si="22"/>
        <v>101</v>
      </c>
      <c r="BF62" t="s">
        <v>181</v>
      </c>
    </row>
    <row r="63" spans="30:58">
      <c r="AD63" s="40">
        <v>4</v>
      </c>
      <c r="AE63" s="35">
        <f t="shared" si="10"/>
        <v>164</v>
      </c>
      <c r="AF63" s="31" t="s">
        <v>190</v>
      </c>
      <c r="AG63" s="44" t="s">
        <v>723</v>
      </c>
      <c r="AH63" s="40">
        <v>4</v>
      </c>
      <c r="AI63" s="35">
        <f t="shared" si="11"/>
        <v>166</v>
      </c>
      <c r="AJ63" s="34" t="s">
        <v>197</v>
      </c>
      <c r="AK63" s="44" t="s">
        <v>725</v>
      </c>
      <c r="AX63" s="48">
        <v>3</v>
      </c>
      <c r="AY63" s="35">
        <f t="shared" si="16"/>
        <v>114</v>
      </c>
      <c r="AZ63" t="s">
        <v>184</v>
      </c>
      <c r="BA63" s="48">
        <v>4</v>
      </c>
      <c r="BB63" s="35">
        <f t="shared" si="17"/>
        <v>136</v>
      </c>
      <c r="BC63" t="s">
        <v>188</v>
      </c>
      <c r="BD63" s="48">
        <v>2</v>
      </c>
      <c r="BE63" s="35">
        <f t="shared" si="22"/>
        <v>103</v>
      </c>
      <c r="BF63" t="s">
        <v>185</v>
      </c>
    </row>
    <row r="64" spans="30:58">
      <c r="AD64" s="40">
        <v>4</v>
      </c>
      <c r="AE64" s="35">
        <f t="shared" si="10"/>
        <v>168</v>
      </c>
      <c r="AF64" s="31" t="s">
        <v>213</v>
      </c>
      <c r="AG64" s="44" t="s">
        <v>468</v>
      </c>
      <c r="AH64" s="40">
        <v>4</v>
      </c>
      <c r="AI64" s="35">
        <f t="shared" si="11"/>
        <v>170</v>
      </c>
      <c r="AJ64" s="34" t="s">
        <v>186</v>
      </c>
      <c r="AK64" s="44" t="s">
        <v>723</v>
      </c>
      <c r="AX64" s="48">
        <v>3</v>
      </c>
      <c r="AY64" s="35">
        <f t="shared" si="16"/>
        <v>117</v>
      </c>
      <c r="AZ64" t="s">
        <v>187</v>
      </c>
      <c r="BA64" s="48">
        <v>4</v>
      </c>
      <c r="BB64" s="35">
        <f t="shared" si="17"/>
        <v>140</v>
      </c>
      <c r="BC64" t="s">
        <v>192</v>
      </c>
      <c r="BD64" s="48">
        <v>2</v>
      </c>
      <c r="BE64" s="35">
        <f t="shared" si="22"/>
        <v>105</v>
      </c>
      <c r="BF64" t="s">
        <v>189</v>
      </c>
    </row>
    <row r="65" spans="30:58">
      <c r="AD65" s="40">
        <v>4</v>
      </c>
      <c r="AE65" s="35">
        <f t="shared" si="10"/>
        <v>172</v>
      </c>
      <c r="AF65" s="31" t="s">
        <v>196</v>
      </c>
      <c r="AG65" s="44" t="s">
        <v>405</v>
      </c>
      <c r="AH65" s="40">
        <v>4</v>
      </c>
      <c r="AI65" s="35">
        <f t="shared" si="11"/>
        <v>174</v>
      </c>
      <c r="AJ65" s="31" t="s">
        <v>196</v>
      </c>
      <c r="AK65" s="44" t="s">
        <v>405</v>
      </c>
      <c r="AX65" s="48">
        <v>3</v>
      </c>
      <c r="AY65" s="35">
        <f t="shared" si="16"/>
        <v>120</v>
      </c>
      <c r="AZ65" t="s">
        <v>191</v>
      </c>
      <c r="BA65" s="48">
        <v>4</v>
      </c>
      <c r="BB65" s="35">
        <f t="shared" si="17"/>
        <v>144</v>
      </c>
      <c r="BC65" s="32" t="s">
        <v>245</v>
      </c>
      <c r="BD65" s="48">
        <v>2</v>
      </c>
      <c r="BE65" s="35">
        <f t="shared" si="22"/>
        <v>107</v>
      </c>
      <c r="BF65" t="s">
        <v>193</v>
      </c>
    </row>
    <row r="66" spans="30:58">
      <c r="AD66" s="40">
        <v>4</v>
      </c>
      <c r="AE66" s="35">
        <f t="shared" si="10"/>
        <v>176</v>
      </c>
      <c r="AF66" s="31" t="s">
        <v>200</v>
      </c>
      <c r="AG66" s="44" t="s">
        <v>723</v>
      </c>
      <c r="AH66" s="40">
        <v>4</v>
      </c>
      <c r="AI66" s="35">
        <f t="shared" si="11"/>
        <v>178</v>
      </c>
      <c r="AJ66" s="31" t="s">
        <v>200</v>
      </c>
      <c r="AK66" s="44" t="s">
        <v>723</v>
      </c>
      <c r="AX66" s="48">
        <v>3</v>
      </c>
      <c r="AY66" s="35">
        <f t="shared" si="16"/>
        <v>123</v>
      </c>
      <c r="AZ66" t="s">
        <v>205</v>
      </c>
      <c r="BA66" s="48">
        <v>4</v>
      </c>
      <c r="BB66" s="35">
        <f t="shared" si="17"/>
        <v>148</v>
      </c>
      <c r="BC66" t="s">
        <v>194</v>
      </c>
      <c r="BD66" s="40">
        <v>2</v>
      </c>
      <c r="BE66" s="35">
        <f t="shared" si="22"/>
        <v>109</v>
      </c>
      <c r="BF66" t="s">
        <v>195</v>
      </c>
    </row>
    <row r="67" spans="30:58">
      <c r="AD67" s="40">
        <v>4</v>
      </c>
      <c r="AE67" s="35">
        <f t="shared" si="10"/>
        <v>180</v>
      </c>
      <c r="AF67" s="33" t="s">
        <v>203</v>
      </c>
      <c r="AG67" s="45" t="s">
        <v>704</v>
      </c>
      <c r="AH67" s="40">
        <v>4</v>
      </c>
      <c r="AI67" s="35">
        <f t="shared" si="11"/>
        <v>182</v>
      </c>
      <c r="AJ67" s="31" t="s">
        <v>81</v>
      </c>
      <c r="AK67" s="44" t="s">
        <v>723</v>
      </c>
      <c r="AX67" s="40">
        <v>3</v>
      </c>
      <c r="AY67" s="35">
        <f t="shared" si="16"/>
        <v>126</v>
      </c>
      <c r="AZ67" t="s">
        <v>260</v>
      </c>
      <c r="BA67" s="48">
        <v>4</v>
      </c>
      <c r="BB67" s="35">
        <f t="shared" si="17"/>
        <v>152</v>
      </c>
      <c r="BC67" t="s">
        <v>198</v>
      </c>
      <c r="BD67" s="40">
        <v>2</v>
      </c>
      <c r="BE67" s="35">
        <f t="shared" si="22"/>
        <v>111</v>
      </c>
      <c r="BF67" t="s">
        <v>199</v>
      </c>
    </row>
    <row r="68" spans="30:58">
      <c r="AD68" s="40">
        <v>5</v>
      </c>
      <c r="AE68" s="35">
        <f t="shared" si="10"/>
        <v>185</v>
      </c>
      <c r="AF68" s="31" t="s">
        <v>80</v>
      </c>
      <c r="AG68" s="44" t="s">
        <v>723</v>
      </c>
      <c r="AH68" s="40">
        <v>5</v>
      </c>
      <c r="AI68" s="35">
        <f t="shared" si="11"/>
        <v>187</v>
      </c>
      <c r="AJ68" s="33" t="s">
        <v>85</v>
      </c>
      <c r="AK68" s="45" t="s">
        <v>704</v>
      </c>
      <c r="AX68" s="40">
        <v>3</v>
      </c>
      <c r="AY68" s="35">
        <f t="shared" si="16"/>
        <v>129</v>
      </c>
      <c r="AZ68" t="s">
        <v>146</v>
      </c>
      <c r="BA68" s="40">
        <v>5</v>
      </c>
      <c r="BB68" s="35">
        <f t="shared" si="17"/>
        <v>157</v>
      </c>
      <c r="BC68" t="s">
        <v>201</v>
      </c>
      <c r="BD68" s="48">
        <v>2</v>
      </c>
      <c r="BE68" s="35">
        <f t="shared" si="22"/>
        <v>113</v>
      </c>
      <c r="BF68" t="s">
        <v>202</v>
      </c>
    </row>
    <row r="69" spans="30:58">
      <c r="AD69" s="40">
        <v>5</v>
      </c>
      <c r="AE69" s="35">
        <f t="shared" si="10"/>
        <v>190</v>
      </c>
      <c r="AF69" s="33" t="s">
        <v>88</v>
      </c>
      <c r="AG69" s="45" t="s">
        <v>704</v>
      </c>
      <c r="AH69" s="40">
        <v>6</v>
      </c>
      <c r="AI69" s="35">
        <f t="shared" si="11"/>
        <v>193</v>
      </c>
      <c r="AJ69" s="34" t="s">
        <v>89</v>
      </c>
      <c r="AK69" s="44" t="s">
        <v>405</v>
      </c>
      <c r="AX69" s="40">
        <v>3</v>
      </c>
      <c r="AY69" s="35">
        <f t="shared" si="16"/>
        <v>132</v>
      </c>
      <c r="AZ69" t="s">
        <v>151</v>
      </c>
      <c r="BA69" s="40">
        <v>5</v>
      </c>
      <c r="BB69" s="35">
        <f t="shared" si="17"/>
        <v>162</v>
      </c>
      <c r="BC69" t="s">
        <v>204</v>
      </c>
      <c r="BD69" s="48">
        <v>2</v>
      </c>
      <c r="BE69" s="35">
        <f t="shared" si="22"/>
        <v>115</v>
      </c>
      <c r="BF69" t="s">
        <v>77</v>
      </c>
    </row>
    <row r="70" spans="30:58">
      <c r="AD70" s="40">
        <v>5</v>
      </c>
      <c r="AE70" s="35">
        <f t="shared" ref="AE70:AE81" si="23">AE69+AD70</f>
        <v>195</v>
      </c>
      <c r="AF70" s="33" t="s">
        <v>85</v>
      </c>
      <c r="AG70" s="45" t="s">
        <v>704</v>
      </c>
      <c r="AH70" s="40">
        <v>6</v>
      </c>
      <c r="AI70" s="35">
        <f t="shared" ref="AI70:AI77" si="24">AI69+AH70</f>
        <v>199</v>
      </c>
      <c r="AJ70" s="31" t="s">
        <v>92</v>
      </c>
      <c r="AK70" s="44" t="s">
        <v>723</v>
      </c>
      <c r="AX70" s="40">
        <v>3</v>
      </c>
      <c r="AY70" s="35">
        <f t="shared" si="16"/>
        <v>135</v>
      </c>
      <c r="AZ70" t="s">
        <v>155</v>
      </c>
      <c r="BA70" s="40">
        <v>5</v>
      </c>
      <c r="BB70" s="35">
        <f t="shared" ref="BB70:BB97" si="25">BB69+BA70</f>
        <v>167</v>
      </c>
      <c r="BC70" t="s">
        <v>78</v>
      </c>
      <c r="BD70" s="48">
        <v>2</v>
      </c>
      <c r="BE70" s="35">
        <f t="shared" si="22"/>
        <v>117</v>
      </c>
      <c r="BF70" t="s">
        <v>79</v>
      </c>
    </row>
    <row r="71" spans="30:58">
      <c r="AD71" s="40">
        <v>6</v>
      </c>
      <c r="AE71" s="35">
        <f t="shared" si="23"/>
        <v>201</v>
      </c>
      <c r="AF71" s="34" t="s">
        <v>196</v>
      </c>
      <c r="AG71" s="44" t="s">
        <v>405</v>
      </c>
      <c r="AH71" s="40">
        <v>6</v>
      </c>
      <c r="AI71" s="35">
        <f t="shared" si="24"/>
        <v>205</v>
      </c>
      <c r="AJ71" s="31" t="s">
        <v>95</v>
      </c>
      <c r="AK71" s="44" t="s">
        <v>725</v>
      </c>
      <c r="AX71" s="40">
        <v>3</v>
      </c>
      <c r="AY71" s="35">
        <f t="shared" si="16"/>
        <v>138</v>
      </c>
      <c r="AZ71" t="s">
        <v>159</v>
      </c>
      <c r="BA71" s="40">
        <v>5</v>
      </c>
      <c r="BB71" s="35">
        <f t="shared" si="25"/>
        <v>172</v>
      </c>
      <c r="BC71" t="s">
        <v>82</v>
      </c>
      <c r="BD71" s="48">
        <v>2</v>
      </c>
      <c r="BE71" s="35">
        <f t="shared" ref="BE71:BE100" si="26">BE70+BD71</f>
        <v>119</v>
      </c>
      <c r="BF71" t="s">
        <v>83</v>
      </c>
    </row>
    <row r="72" spans="30:58">
      <c r="AD72" s="40">
        <v>6</v>
      </c>
      <c r="AE72" s="35">
        <f t="shared" si="23"/>
        <v>207</v>
      </c>
      <c r="AF72" s="31" t="s">
        <v>576</v>
      </c>
      <c r="AG72" s="44" t="s">
        <v>723</v>
      </c>
      <c r="AH72" s="40">
        <v>6</v>
      </c>
      <c r="AI72" s="35">
        <f t="shared" si="24"/>
        <v>211</v>
      </c>
      <c r="AJ72" s="31" t="s">
        <v>98</v>
      </c>
      <c r="AK72" s="44" t="s">
        <v>723</v>
      </c>
      <c r="AX72" s="40">
        <v>3</v>
      </c>
      <c r="AY72" s="35">
        <f t="shared" ref="AY72:AY110" si="27">AY71+AX72</f>
        <v>141</v>
      </c>
      <c r="AZ72" t="s">
        <v>164</v>
      </c>
      <c r="BA72" s="40">
        <v>5</v>
      </c>
      <c r="BB72" s="35">
        <f t="shared" si="25"/>
        <v>177</v>
      </c>
      <c r="BC72" t="s">
        <v>86</v>
      </c>
      <c r="BD72" s="48">
        <v>2</v>
      </c>
      <c r="BE72" s="35">
        <f t="shared" si="26"/>
        <v>121</v>
      </c>
      <c r="BF72" t="s">
        <v>87</v>
      </c>
    </row>
    <row r="73" spans="30:58">
      <c r="AD73" s="40">
        <v>6</v>
      </c>
      <c r="AE73" s="35">
        <f t="shared" si="23"/>
        <v>213</v>
      </c>
      <c r="AF73" s="31" t="s">
        <v>101</v>
      </c>
      <c r="AG73" s="44" t="s">
        <v>725</v>
      </c>
      <c r="AH73" s="40">
        <v>6</v>
      </c>
      <c r="AI73" s="35">
        <f t="shared" si="24"/>
        <v>217</v>
      </c>
      <c r="AJ73" s="31" t="s">
        <v>102</v>
      </c>
      <c r="AK73" s="44" t="s">
        <v>725</v>
      </c>
      <c r="AX73" s="40">
        <v>4</v>
      </c>
      <c r="AY73" s="35">
        <f t="shared" si="27"/>
        <v>145</v>
      </c>
      <c r="AZ73" t="s">
        <v>168</v>
      </c>
      <c r="BA73" s="40">
        <v>5</v>
      </c>
      <c r="BB73" s="35">
        <f t="shared" si="25"/>
        <v>182</v>
      </c>
      <c r="BC73" t="s">
        <v>90</v>
      </c>
      <c r="BD73" s="48">
        <v>2</v>
      </c>
      <c r="BE73" s="35">
        <f t="shared" si="26"/>
        <v>123</v>
      </c>
      <c r="BF73" t="s">
        <v>91</v>
      </c>
    </row>
    <row r="74" spans="30:58">
      <c r="AD74" s="40">
        <v>6</v>
      </c>
      <c r="AE74" s="35">
        <f t="shared" si="23"/>
        <v>219</v>
      </c>
      <c r="AF74" s="31" t="s">
        <v>395</v>
      </c>
      <c r="AG74" s="44" t="s">
        <v>723</v>
      </c>
      <c r="AH74" s="40">
        <v>6</v>
      </c>
      <c r="AI74" s="35">
        <f t="shared" si="24"/>
        <v>223</v>
      </c>
      <c r="AJ74" s="31" t="s">
        <v>105</v>
      </c>
      <c r="AK74" s="44" t="s">
        <v>723</v>
      </c>
      <c r="AX74" s="40">
        <v>4</v>
      </c>
      <c r="AY74" s="35">
        <f t="shared" si="27"/>
        <v>149</v>
      </c>
      <c r="AZ74" t="s">
        <v>176</v>
      </c>
      <c r="BA74" s="40">
        <v>5</v>
      </c>
      <c r="BB74" s="35">
        <f t="shared" si="25"/>
        <v>187</v>
      </c>
      <c r="BC74" t="s">
        <v>93</v>
      </c>
      <c r="BD74" s="48">
        <v>2</v>
      </c>
      <c r="BE74" s="35">
        <f t="shared" si="26"/>
        <v>125</v>
      </c>
      <c r="BF74" t="s">
        <v>94</v>
      </c>
    </row>
    <row r="75" spans="30:58">
      <c r="AD75" s="40">
        <v>6</v>
      </c>
      <c r="AE75" s="35">
        <f t="shared" si="23"/>
        <v>225</v>
      </c>
      <c r="AF75" s="31" t="s">
        <v>98</v>
      </c>
      <c r="AG75" s="44" t="s">
        <v>723</v>
      </c>
      <c r="AH75" s="40">
        <v>6</v>
      </c>
      <c r="AI75" s="35">
        <f t="shared" si="24"/>
        <v>229</v>
      </c>
      <c r="AJ75" s="33" t="s">
        <v>109</v>
      </c>
      <c r="AK75" s="45" t="s">
        <v>704</v>
      </c>
      <c r="AX75" s="40">
        <v>4</v>
      </c>
      <c r="AY75" s="35">
        <f t="shared" si="27"/>
        <v>153</v>
      </c>
      <c r="AZ75" t="s">
        <v>582</v>
      </c>
      <c r="BA75" s="40">
        <v>5</v>
      </c>
      <c r="BB75" s="35">
        <f t="shared" si="25"/>
        <v>192</v>
      </c>
      <c r="BC75" t="s">
        <v>96</v>
      </c>
      <c r="BD75" s="40">
        <v>3</v>
      </c>
      <c r="BE75" s="35">
        <f t="shared" si="26"/>
        <v>128</v>
      </c>
      <c r="BF75" t="s">
        <v>97</v>
      </c>
    </row>
    <row r="76" spans="30:58" ht="14" thickBot="1">
      <c r="AD76" s="40">
        <v>6</v>
      </c>
      <c r="AE76" s="35">
        <f t="shared" si="23"/>
        <v>231</v>
      </c>
      <c r="AF76" s="31" t="s">
        <v>112</v>
      </c>
      <c r="AG76" s="44" t="s">
        <v>277</v>
      </c>
      <c r="AH76" s="41">
        <v>10</v>
      </c>
      <c r="AI76" s="35">
        <f t="shared" si="24"/>
        <v>239</v>
      </c>
      <c r="AJ76" s="46" t="s">
        <v>115</v>
      </c>
      <c r="AK76" s="47" t="s">
        <v>116</v>
      </c>
      <c r="AX76" s="48">
        <v>4</v>
      </c>
      <c r="AY76" s="35">
        <f t="shared" si="27"/>
        <v>157</v>
      </c>
      <c r="AZ76" t="s">
        <v>225</v>
      </c>
      <c r="BA76" s="40">
        <v>5</v>
      </c>
      <c r="BB76" s="35">
        <f t="shared" si="25"/>
        <v>197</v>
      </c>
      <c r="BC76" t="s">
        <v>99</v>
      </c>
      <c r="BD76" s="48">
        <v>3</v>
      </c>
      <c r="BE76" s="35">
        <f t="shared" si="26"/>
        <v>131</v>
      </c>
      <c r="BF76" t="s">
        <v>100</v>
      </c>
    </row>
    <row r="77" spans="30:58" ht="14" thickBot="1">
      <c r="AD77" s="40">
        <v>6</v>
      </c>
      <c r="AE77" s="35">
        <f t="shared" si="23"/>
        <v>237</v>
      </c>
      <c r="AF77" s="31" t="s">
        <v>174</v>
      </c>
      <c r="AG77" s="44" t="s">
        <v>723</v>
      </c>
      <c r="AH77" s="41">
        <v>10</v>
      </c>
      <c r="AI77" s="35">
        <f t="shared" si="24"/>
        <v>249</v>
      </c>
      <c r="AJ77" s="46" t="s">
        <v>115</v>
      </c>
      <c r="AK77" s="47" t="s">
        <v>116</v>
      </c>
      <c r="AX77" s="48">
        <v>4</v>
      </c>
      <c r="AY77" s="35">
        <f t="shared" si="27"/>
        <v>161</v>
      </c>
      <c r="AZ77" t="s">
        <v>188</v>
      </c>
      <c r="BA77" s="48">
        <v>5</v>
      </c>
      <c r="BB77" s="35">
        <f t="shared" si="25"/>
        <v>202</v>
      </c>
      <c r="BC77" t="s">
        <v>103</v>
      </c>
      <c r="BD77" s="48">
        <v>3</v>
      </c>
      <c r="BE77" s="35">
        <f t="shared" si="26"/>
        <v>134</v>
      </c>
      <c r="BF77" t="s">
        <v>104</v>
      </c>
    </row>
    <row r="78" spans="30:58">
      <c r="AD78" s="40">
        <v>6</v>
      </c>
      <c r="AE78" s="35">
        <f t="shared" si="23"/>
        <v>243</v>
      </c>
      <c r="AF78" s="31" t="s">
        <v>120</v>
      </c>
      <c r="AG78" s="44" t="s">
        <v>725</v>
      </c>
      <c r="AX78" s="48">
        <v>4</v>
      </c>
      <c r="AY78" s="35">
        <f t="shared" si="27"/>
        <v>165</v>
      </c>
      <c r="AZ78" t="s">
        <v>106</v>
      </c>
      <c r="BA78" s="48">
        <v>5</v>
      </c>
      <c r="BB78" s="35">
        <f t="shared" si="25"/>
        <v>207</v>
      </c>
      <c r="BC78" t="s">
        <v>107</v>
      </c>
      <c r="BD78" s="48">
        <v>3</v>
      </c>
      <c r="BE78" s="35">
        <f t="shared" si="26"/>
        <v>137</v>
      </c>
      <c r="BF78" t="s">
        <v>108</v>
      </c>
    </row>
    <row r="79" spans="30:58">
      <c r="AD79" s="40">
        <v>6</v>
      </c>
      <c r="AE79" s="35">
        <f t="shared" si="23"/>
        <v>249</v>
      </c>
      <c r="AF79" s="31" t="s">
        <v>125</v>
      </c>
      <c r="AG79" s="44" t="s">
        <v>723</v>
      </c>
      <c r="AX79" s="48">
        <v>4</v>
      </c>
      <c r="AY79" s="35">
        <f t="shared" si="27"/>
        <v>169</v>
      </c>
      <c r="AZ79" t="s">
        <v>194</v>
      </c>
      <c r="BA79" s="48">
        <v>5</v>
      </c>
      <c r="BB79" s="35">
        <f t="shared" si="25"/>
        <v>212</v>
      </c>
      <c r="BC79" t="s">
        <v>110</v>
      </c>
      <c r="BD79" s="48">
        <v>3</v>
      </c>
      <c r="BE79" s="35">
        <f t="shared" si="26"/>
        <v>140</v>
      </c>
      <c r="BF79" t="s">
        <v>111</v>
      </c>
    </row>
    <row r="80" spans="30:58" ht="14" thickBot="1">
      <c r="AD80" s="41">
        <v>10</v>
      </c>
      <c r="AE80" s="35">
        <f t="shared" si="23"/>
        <v>259</v>
      </c>
      <c r="AF80" s="46" t="s">
        <v>115</v>
      </c>
      <c r="AG80" s="47" t="s">
        <v>116</v>
      </c>
      <c r="AX80" s="48">
        <v>4</v>
      </c>
      <c r="AY80" s="35">
        <f t="shared" si="27"/>
        <v>173</v>
      </c>
      <c r="AZ80" t="s">
        <v>198</v>
      </c>
      <c r="BA80" s="48">
        <v>5</v>
      </c>
      <c r="BB80" s="35">
        <f t="shared" si="25"/>
        <v>217</v>
      </c>
      <c r="BC80" t="s">
        <v>113</v>
      </c>
      <c r="BD80" s="48">
        <v>3</v>
      </c>
      <c r="BE80" s="35">
        <f t="shared" si="26"/>
        <v>143</v>
      </c>
      <c r="BF80" t="s">
        <v>114</v>
      </c>
    </row>
    <row r="81" spans="30:58" ht="14" thickBot="1">
      <c r="AD81" s="41">
        <v>10</v>
      </c>
      <c r="AE81" s="35">
        <f t="shared" si="23"/>
        <v>269</v>
      </c>
      <c r="AF81" s="46" t="s">
        <v>115</v>
      </c>
      <c r="AG81" s="47" t="s">
        <v>116</v>
      </c>
      <c r="AX81" s="40">
        <v>5</v>
      </c>
      <c r="AY81" s="35">
        <f t="shared" si="27"/>
        <v>178</v>
      </c>
      <c r="AZ81" t="s">
        <v>117</v>
      </c>
      <c r="BA81" s="48">
        <v>5</v>
      </c>
      <c r="BB81" s="35">
        <f t="shared" si="25"/>
        <v>222</v>
      </c>
      <c r="BC81" t="s">
        <v>118</v>
      </c>
      <c r="BD81" s="48">
        <v>3</v>
      </c>
      <c r="BE81" s="35">
        <f t="shared" si="26"/>
        <v>146</v>
      </c>
      <c r="BF81" t="s">
        <v>119</v>
      </c>
    </row>
    <row r="82" spans="30:58">
      <c r="AX82" s="40">
        <v>5</v>
      </c>
      <c r="AY82" s="35">
        <f t="shared" si="27"/>
        <v>183</v>
      </c>
      <c r="AZ82" t="s">
        <v>201</v>
      </c>
      <c r="BA82" s="48">
        <v>6</v>
      </c>
      <c r="BB82" s="35">
        <f t="shared" si="25"/>
        <v>228</v>
      </c>
      <c r="BC82" t="s">
        <v>123</v>
      </c>
      <c r="BD82" s="48">
        <v>3</v>
      </c>
      <c r="BE82" s="35">
        <f t="shared" si="26"/>
        <v>149</v>
      </c>
      <c r="BF82" t="s">
        <v>124</v>
      </c>
    </row>
    <row r="83" spans="30:58">
      <c r="AX83" s="40">
        <v>5</v>
      </c>
      <c r="AY83" s="35">
        <f t="shared" si="27"/>
        <v>188</v>
      </c>
      <c r="AZ83" t="s">
        <v>204</v>
      </c>
      <c r="BA83" s="48">
        <v>6</v>
      </c>
      <c r="BB83" s="35">
        <f t="shared" si="25"/>
        <v>234</v>
      </c>
      <c r="BC83" t="s">
        <v>303</v>
      </c>
      <c r="BD83" s="48">
        <v>3</v>
      </c>
      <c r="BE83" s="35">
        <f t="shared" si="26"/>
        <v>152</v>
      </c>
      <c r="BF83" t="s">
        <v>127</v>
      </c>
    </row>
    <row r="84" spans="30:58">
      <c r="AX84" s="40">
        <v>5</v>
      </c>
      <c r="AY84" s="35">
        <f t="shared" si="27"/>
        <v>193</v>
      </c>
      <c r="AZ84" t="s">
        <v>78</v>
      </c>
      <c r="BA84" s="48">
        <v>6</v>
      </c>
      <c r="BB84" s="35">
        <f t="shared" si="25"/>
        <v>240</v>
      </c>
      <c r="BC84" t="s">
        <v>128</v>
      </c>
      <c r="BD84" s="48">
        <v>3</v>
      </c>
      <c r="BE84" s="35">
        <f t="shared" si="26"/>
        <v>155</v>
      </c>
      <c r="BF84" t="s">
        <v>129</v>
      </c>
    </row>
    <row r="85" spans="30:58">
      <c r="AX85" s="40">
        <v>5</v>
      </c>
      <c r="AY85" s="35">
        <f t="shared" si="27"/>
        <v>198</v>
      </c>
      <c r="AZ85" t="s">
        <v>217</v>
      </c>
      <c r="BA85" s="48">
        <v>6</v>
      </c>
      <c r="BB85" s="35">
        <f t="shared" si="25"/>
        <v>246</v>
      </c>
      <c r="BC85" t="s">
        <v>130</v>
      </c>
      <c r="BD85" s="48">
        <v>3</v>
      </c>
      <c r="BE85" s="35">
        <f t="shared" si="26"/>
        <v>158</v>
      </c>
      <c r="BF85" t="s">
        <v>131</v>
      </c>
    </row>
    <row r="86" spans="30:58">
      <c r="AX86" s="40">
        <v>5</v>
      </c>
      <c r="AY86" s="35">
        <f t="shared" si="27"/>
        <v>203</v>
      </c>
      <c r="AZ86" t="s">
        <v>96</v>
      </c>
      <c r="BA86" s="40">
        <v>8</v>
      </c>
      <c r="BB86" s="35">
        <f t="shared" si="25"/>
        <v>254</v>
      </c>
      <c r="BC86" t="s">
        <v>133</v>
      </c>
      <c r="BD86" s="48">
        <v>3</v>
      </c>
      <c r="BE86" s="35">
        <f t="shared" si="26"/>
        <v>161</v>
      </c>
      <c r="BF86" t="s">
        <v>134</v>
      </c>
    </row>
    <row r="87" spans="30:58">
      <c r="AX87" s="40">
        <v>5</v>
      </c>
      <c r="AY87" s="35">
        <f t="shared" si="27"/>
        <v>208</v>
      </c>
      <c r="AZ87" t="s">
        <v>99</v>
      </c>
      <c r="BA87" s="48">
        <v>8</v>
      </c>
      <c r="BB87" s="35">
        <f t="shared" si="25"/>
        <v>262</v>
      </c>
      <c r="BC87" t="s">
        <v>135</v>
      </c>
      <c r="BD87" s="40">
        <v>3</v>
      </c>
      <c r="BE87" s="35">
        <f t="shared" si="26"/>
        <v>164</v>
      </c>
      <c r="BF87" t="s">
        <v>136</v>
      </c>
    </row>
    <row r="88" spans="30:58">
      <c r="AX88" s="48">
        <v>5</v>
      </c>
      <c r="AY88" s="35">
        <f t="shared" si="27"/>
        <v>213</v>
      </c>
      <c r="AZ88" t="s">
        <v>107</v>
      </c>
      <c r="BA88" s="48">
        <v>8</v>
      </c>
      <c r="BB88" s="35">
        <f t="shared" si="25"/>
        <v>270</v>
      </c>
      <c r="BC88" t="s">
        <v>137</v>
      </c>
      <c r="BD88" s="40">
        <v>3</v>
      </c>
      <c r="BE88" s="35">
        <f t="shared" si="26"/>
        <v>167</v>
      </c>
      <c r="BF88" t="s">
        <v>138</v>
      </c>
    </row>
    <row r="89" spans="30:58">
      <c r="AX89" s="48">
        <v>5</v>
      </c>
      <c r="AY89" s="35">
        <f t="shared" si="27"/>
        <v>218</v>
      </c>
      <c r="AZ89" t="s">
        <v>139</v>
      </c>
      <c r="BA89" s="48">
        <v>8</v>
      </c>
      <c r="BB89" s="35">
        <f t="shared" si="25"/>
        <v>278</v>
      </c>
      <c r="BC89" t="s">
        <v>140</v>
      </c>
      <c r="BD89" s="40">
        <v>3</v>
      </c>
      <c r="BE89" s="35">
        <f t="shared" si="26"/>
        <v>170</v>
      </c>
      <c r="BF89" t="s">
        <v>141</v>
      </c>
    </row>
    <row r="90" spans="30:58">
      <c r="AX90" s="48">
        <v>5</v>
      </c>
      <c r="AY90" s="35">
        <f t="shared" si="27"/>
        <v>223</v>
      </c>
      <c r="AZ90" t="s">
        <v>110</v>
      </c>
      <c r="BA90" s="48">
        <v>8</v>
      </c>
      <c r="BB90" s="35">
        <f t="shared" si="25"/>
        <v>286</v>
      </c>
      <c r="BC90" t="s">
        <v>142</v>
      </c>
      <c r="BD90" s="48">
        <v>3</v>
      </c>
      <c r="BE90" s="35">
        <f t="shared" si="26"/>
        <v>173</v>
      </c>
      <c r="BF90" t="s">
        <v>11</v>
      </c>
    </row>
    <row r="91" spans="30:58">
      <c r="AX91" s="48">
        <v>5</v>
      </c>
      <c r="AY91" s="35">
        <f t="shared" si="27"/>
        <v>228</v>
      </c>
      <c r="AZ91" t="s">
        <v>113</v>
      </c>
      <c r="BA91" s="48">
        <v>8</v>
      </c>
      <c r="BB91" s="35">
        <f t="shared" si="25"/>
        <v>294</v>
      </c>
      <c r="BC91" t="s">
        <v>12</v>
      </c>
      <c r="BD91" s="48">
        <v>3</v>
      </c>
      <c r="BE91" s="35">
        <f t="shared" si="26"/>
        <v>176</v>
      </c>
      <c r="BF91" t="s">
        <v>13</v>
      </c>
    </row>
    <row r="92" spans="30:58">
      <c r="AX92" s="48">
        <v>5</v>
      </c>
      <c r="AY92" s="35">
        <f t="shared" si="27"/>
        <v>233</v>
      </c>
      <c r="AZ92" t="s">
        <v>118</v>
      </c>
      <c r="BA92" s="40">
        <v>10</v>
      </c>
      <c r="BB92" s="35">
        <f t="shared" si="25"/>
        <v>304</v>
      </c>
      <c r="BC92" t="s">
        <v>14</v>
      </c>
      <c r="BD92" s="48">
        <v>3</v>
      </c>
      <c r="BE92" s="35">
        <f t="shared" si="26"/>
        <v>179</v>
      </c>
      <c r="BF92" t="s">
        <v>15</v>
      </c>
    </row>
    <row r="93" spans="30:58">
      <c r="AX93" s="48">
        <v>5</v>
      </c>
      <c r="AY93" s="35">
        <f t="shared" si="27"/>
        <v>238</v>
      </c>
      <c r="AZ93" t="s">
        <v>330</v>
      </c>
      <c r="BA93" s="40">
        <v>10</v>
      </c>
      <c r="BB93" s="35">
        <f t="shared" si="25"/>
        <v>314</v>
      </c>
      <c r="BC93" t="s">
        <v>16</v>
      </c>
      <c r="BD93" s="40">
        <v>3</v>
      </c>
      <c r="BE93" s="35">
        <f t="shared" si="26"/>
        <v>182</v>
      </c>
      <c r="BF93" t="s">
        <v>17</v>
      </c>
    </row>
    <row r="94" spans="30:58">
      <c r="AX94" s="48">
        <v>6</v>
      </c>
      <c r="AY94" s="35">
        <f t="shared" si="27"/>
        <v>244</v>
      </c>
      <c r="AZ94" t="s">
        <v>128</v>
      </c>
      <c r="BA94" s="40">
        <v>10</v>
      </c>
      <c r="BB94" s="35">
        <f t="shared" si="25"/>
        <v>324</v>
      </c>
      <c r="BC94" t="s">
        <v>18</v>
      </c>
      <c r="BD94" s="40">
        <v>3</v>
      </c>
      <c r="BE94" s="35">
        <f t="shared" si="26"/>
        <v>185</v>
      </c>
      <c r="BF94" t="s">
        <v>19</v>
      </c>
    </row>
    <row r="95" spans="30:58">
      <c r="AX95" s="48">
        <v>6</v>
      </c>
      <c r="AY95" s="35">
        <f t="shared" si="27"/>
        <v>250</v>
      </c>
      <c r="AZ95" t="s">
        <v>22</v>
      </c>
      <c r="BA95" s="48">
        <v>10</v>
      </c>
      <c r="BB95" s="35">
        <f t="shared" si="25"/>
        <v>334</v>
      </c>
      <c r="BC95" t="s">
        <v>20</v>
      </c>
      <c r="BD95" s="40">
        <v>3</v>
      </c>
      <c r="BE95" s="35">
        <f t="shared" si="26"/>
        <v>188</v>
      </c>
      <c r="BF95" t="s">
        <v>21</v>
      </c>
    </row>
    <row r="96" spans="30:58">
      <c r="AX96" s="48">
        <v>6</v>
      </c>
      <c r="AY96" s="35">
        <f t="shared" si="27"/>
        <v>256</v>
      </c>
      <c r="AZ96" t="s">
        <v>130</v>
      </c>
      <c r="BA96" s="48">
        <v>10</v>
      </c>
      <c r="BB96" s="35">
        <f t="shared" si="25"/>
        <v>344</v>
      </c>
      <c r="BC96" t="s">
        <v>23</v>
      </c>
      <c r="BD96" s="48">
        <v>3</v>
      </c>
      <c r="BE96" s="35">
        <f t="shared" si="26"/>
        <v>191</v>
      </c>
      <c r="BF96" t="s">
        <v>24</v>
      </c>
    </row>
    <row r="97" spans="50:58">
      <c r="AX97" s="40">
        <v>8</v>
      </c>
      <c r="AY97" s="35">
        <f t="shared" si="27"/>
        <v>264</v>
      </c>
      <c r="AZ97" t="s">
        <v>27</v>
      </c>
      <c r="BA97" s="48">
        <v>10</v>
      </c>
      <c r="BB97" s="35">
        <f t="shared" si="25"/>
        <v>354</v>
      </c>
      <c r="BC97" t="s">
        <v>25</v>
      </c>
      <c r="BD97" s="48">
        <v>3</v>
      </c>
      <c r="BE97" s="35">
        <f t="shared" si="26"/>
        <v>194</v>
      </c>
      <c r="BF97" t="s">
        <v>26</v>
      </c>
    </row>
    <row r="98" spans="50:58">
      <c r="AX98" s="40">
        <v>8</v>
      </c>
      <c r="AY98" s="35">
        <f t="shared" si="27"/>
        <v>272</v>
      </c>
      <c r="AZ98" t="s">
        <v>133</v>
      </c>
      <c r="BD98" s="48">
        <v>4</v>
      </c>
      <c r="BE98" s="35">
        <f t="shared" si="26"/>
        <v>198</v>
      </c>
      <c r="BF98" t="s">
        <v>28</v>
      </c>
    </row>
    <row r="99" spans="50:58">
      <c r="AX99" s="48">
        <v>8</v>
      </c>
      <c r="AY99" s="35">
        <f t="shared" si="27"/>
        <v>280</v>
      </c>
      <c r="AZ99" t="s">
        <v>135</v>
      </c>
      <c r="BD99" s="48">
        <v>5</v>
      </c>
      <c r="BE99" s="35">
        <f t="shared" si="26"/>
        <v>203</v>
      </c>
      <c r="BF99" s="32" t="s">
        <v>29</v>
      </c>
    </row>
    <row r="100" spans="50:58">
      <c r="AX100" s="48">
        <v>8</v>
      </c>
      <c r="AY100" s="35">
        <f t="shared" si="27"/>
        <v>288</v>
      </c>
      <c r="AZ100" t="s">
        <v>137</v>
      </c>
      <c r="BD100" s="48">
        <v>5</v>
      </c>
      <c r="BE100" s="35">
        <f t="shared" si="26"/>
        <v>208</v>
      </c>
      <c r="BF100" s="32" t="s">
        <v>29</v>
      </c>
    </row>
    <row r="101" spans="50:58">
      <c r="AX101" s="48">
        <v>8</v>
      </c>
      <c r="AY101" s="35">
        <f t="shared" si="27"/>
        <v>296</v>
      </c>
      <c r="AZ101" t="s">
        <v>30</v>
      </c>
    </row>
    <row r="102" spans="50:58">
      <c r="AX102" s="48">
        <v>8</v>
      </c>
      <c r="AY102" s="35">
        <f t="shared" si="27"/>
        <v>304</v>
      </c>
      <c r="AZ102" t="s">
        <v>140</v>
      </c>
    </row>
    <row r="103" spans="50:58">
      <c r="AX103" s="48">
        <v>8</v>
      </c>
      <c r="AY103" s="35">
        <f t="shared" si="27"/>
        <v>312</v>
      </c>
      <c r="AZ103" t="s">
        <v>142</v>
      </c>
    </row>
    <row r="104" spans="50:58">
      <c r="AX104" s="48">
        <v>8</v>
      </c>
      <c r="AY104" s="35">
        <f t="shared" si="27"/>
        <v>320</v>
      </c>
      <c r="AZ104" t="s">
        <v>12</v>
      </c>
    </row>
    <row r="105" spans="50:58">
      <c r="AX105" s="40">
        <v>10</v>
      </c>
      <c r="AY105" s="35">
        <f t="shared" si="27"/>
        <v>330</v>
      </c>
      <c r="AZ105" t="s">
        <v>14</v>
      </c>
    </row>
    <row r="106" spans="50:58">
      <c r="AX106" s="40">
        <v>10</v>
      </c>
      <c r="AY106" s="35">
        <f t="shared" si="27"/>
        <v>340</v>
      </c>
      <c r="AZ106" t="s">
        <v>16</v>
      </c>
    </row>
    <row r="107" spans="50:58">
      <c r="AX107" s="40">
        <v>10</v>
      </c>
      <c r="AY107" s="35">
        <f t="shared" si="27"/>
        <v>350</v>
      </c>
      <c r="AZ107" t="s">
        <v>18</v>
      </c>
    </row>
    <row r="108" spans="50:58">
      <c r="AX108" s="40">
        <v>10</v>
      </c>
      <c r="AY108" s="35">
        <f t="shared" si="27"/>
        <v>360</v>
      </c>
      <c r="AZ108" t="s">
        <v>20</v>
      </c>
    </row>
    <row r="109" spans="50:58">
      <c r="AX109" s="48">
        <v>10</v>
      </c>
      <c r="AY109" s="35">
        <f t="shared" si="27"/>
        <v>370</v>
      </c>
      <c r="AZ109" t="s">
        <v>23</v>
      </c>
    </row>
    <row r="110" spans="50:58">
      <c r="AX110" s="48">
        <v>10</v>
      </c>
      <c r="AY110" s="35">
        <f t="shared" si="27"/>
        <v>380</v>
      </c>
      <c r="AZ110" t="s">
        <v>25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10"/>
  <sheetViews>
    <sheetView view="pageLayout" topLeftCell="BE1" workbookViewId="0">
      <selection activeCell="BG1" sqref="BG1:CI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7" max="27" width="3.85546875" style="27" bestFit="1" customWidth="1"/>
    <col min="28" max="28" width="5.28515625" style="27" bestFit="1" customWidth="1"/>
    <col min="30" max="30" width="3.85546875" style="35" bestFit="1" customWidth="1"/>
    <col min="31" max="31" width="5.28515625" style="35" bestFit="1" customWidth="1"/>
    <col min="32" max="32" width="33.28515625" bestFit="1" customWidth="1"/>
    <col min="33" max="33" width="25.85546875" bestFit="1" customWidth="1"/>
    <col min="34" max="34" width="3.85546875" style="35" bestFit="1" customWidth="1"/>
    <col min="35" max="35" width="5.28515625" style="35" bestFit="1" customWidth="1"/>
    <col min="36" max="36" width="42.28515625" bestFit="1" customWidth="1"/>
    <col min="37" max="37" width="25.42578125" bestFit="1" customWidth="1"/>
    <col min="38" max="38" width="14.140625" style="35" bestFit="1" customWidth="1"/>
    <col min="39" max="39" width="5.28515625" style="35" bestFit="1" customWidth="1"/>
    <col min="40" max="40" width="21.5703125" bestFit="1" customWidth="1"/>
    <col min="41" max="41" width="3.85546875" style="35" bestFit="1" customWidth="1"/>
    <col min="42" max="42" width="5.28515625" style="35" bestFit="1" customWidth="1"/>
    <col min="43" max="43" width="22.5703125" bestFit="1" customWidth="1"/>
    <col min="44" max="44" width="3.85546875" style="35" bestFit="1" customWidth="1"/>
    <col min="45" max="45" width="5.28515625" style="35" bestFit="1" customWidth="1"/>
    <col min="46" max="46" width="22.42578125" bestFit="1" customWidth="1"/>
    <col min="47" max="47" width="3.85546875" style="35" bestFit="1" customWidth="1"/>
    <col min="48" max="48" width="5.28515625" style="35" bestFit="1" customWidth="1"/>
    <col min="49" max="49" width="23.42578125" bestFit="1" customWidth="1"/>
    <col min="50" max="50" width="3.85546875" style="35" bestFit="1" customWidth="1"/>
    <col min="51" max="51" width="5.28515625" style="35" bestFit="1" customWidth="1"/>
    <col min="52" max="52" width="45.5703125" bestFit="1" customWidth="1"/>
    <col min="53" max="53" width="3.85546875" style="35" bestFit="1" customWidth="1"/>
    <col min="54" max="54" width="5.28515625" style="35" bestFit="1" customWidth="1"/>
    <col min="55" max="55" width="45.5703125" bestFit="1" customWidth="1"/>
    <col min="56" max="56" width="3.85546875" style="35" bestFit="1" customWidth="1"/>
    <col min="57" max="57" width="5.28515625" style="35" bestFit="1" customWidth="1"/>
    <col min="58" max="58" width="39.5703125" bestFit="1" customWidth="1"/>
    <col min="59" max="59" width="27.7109375" bestFit="1" customWidth="1"/>
    <col min="60" max="60" width="11" bestFit="1" customWidth="1"/>
    <col min="61" max="61" width="16.5703125" bestFit="1" customWidth="1"/>
    <col min="62" max="62" width="13.140625" customWidth="1"/>
    <col min="63" max="63" width="14.28515625" customWidth="1"/>
    <col min="64" max="64" width="16.7109375" bestFit="1" customWidth="1"/>
    <col min="65" max="65" width="16.28515625" bestFit="1" customWidth="1"/>
    <col min="66" max="66" width="18.85546875" customWidth="1"/>
    <col min="67" max="67" width="17.28515625" bestFit="1" customWidth="1"/>
  </cols>
  <sheetData>
    <row r="1" spans="1:70">
      <c r="D1" s="26" t="str">
        <f ca="1">IF(ISNA(D2)=TRUE,D8,D2)</f>
        <v>Un jeune homme</v>
      </c>
      <c r="H1" t="str">
        <f ca="1">IF(VLOOKUP($D$1,$D$5:$E$18,2,FALSE)="M",VLOOKUP(RANDBETWEEN(0,F3),G5:H14,2,TRUE),VLOOKUP(RANDBETWEEN(0,I3),J5:K14,2,TRUE))</f>
        <v>blanc americain</v>
      </c>
      <c r="K1" s="26" t="str">
        <f ca="1">IF(ISNA(H1)=TRUE,IF(VLOOKUP($D$1,$D$5:$E$18,2,TRUE)="M",H13,K13),H1)</f>
        <v>blanc americain</v>
      </c>
      <c r="L1" s="27"/>
      <c r="M1" s="27"/>
      <c r="N1" t="str">
        <f ca="1">IF(VLOOKUP($D$1,$D$5:$E$18,2,FALSE)="M",VLOOKUP(RANDBETWEEN(0,L3),M5:N11,2,TRUE),VLOOKUP(RANDBETWEEN(0,O3),P5:Q11,2,TRUE))</f>
        <v>plutot grand</v>
      </c>
      <c r="Q1" s="26" t="str">
        <f ca="1">IF(ISNA(N1)=TRUE,IF(VLOOKUP($D$1,$D$5:$E$18,2,FALSE)="M",N11,Q11),N1)</f>
        <v>plutot grand</v>
      </c>
      <c r="R1"/>
      <c r="S1"/>
      <c r="T1" t="str">
        <f ca="1">IF(VLOOKUP($D$1,$D$5:$E$18,2,FALSE)="M",VLOOKUP(RANDBETWEEN(0,R3),S5:T12,2,TRUE),VLOOKUP(RANDBETWEEN(0,U3),V5:W12,2,TRUE))</f>
        <v>maigre</v>
      </c>
      <c r="U1"/>
      <c r="V1"/>
      <c r="W1" s="26" t="str">
        <f ca="1">IF(ISNA(T1)=TRUE,IF(VLOOKUP($D$1,$D$5:$E$18,2,FALSE)="M",T11,W11),IF(T1=0,"",T1))</f>
        <v>maigre</v>
      </c>
      <c r="AA1"/>
      <c r="AB1"/>
      <c r="AF1" t="str">
        <f ca="1">IF(VLOOKUP($D$1,$D$5:$E$18,2,FALSE)="M",VLOOKUP(RANDBETWEEN(0,AD3),AE5:AF44,2,TRUE),VLOOKUP(RANDBETWEEN(0,AH3),AI5:AJ43,2,TRUE))</f>
        <v>au look d'employé de commerce</v>
      </c>
      <c r="AH1"/>
      <c r="AJ1" s="26" t="str">
        <f ca="1">IF(ISNA(AF1)=TRUE,IF(VLOOKUP($D$1,$D$5:$E$18,2,FALSE)="M",AF5,AJ5),AF1)</f>
        <v>au look d'employé de commerce</v>
      </c>
      <c r="AK1" t="s">
        <v>669</v>
      </c>
      <c r="AL1" t="s">
        <v>670</v>
      </c>
      <c r="AM1" s="35" t="str">
        <f ca="1">IF(ISNA(AL2)=TRUE,AM2,AL2)</f>
        <v>MS</v>
      </c>
      <c r="AN1" s="26" t="str">
        <f ca="1">IF($AM$1="MS",AN2,IF($AM$1="FS",AQ2,IF($AM$1="MP",AT2,IF($AM$1="FP",AW2,""))))</f>
        <v xml:space="preserve">de couleur rouge </v>
      </c>
      <c r="AO1"/>
      <c r="AR1"/>
      <c r="AT1" s="27"/>
      <c r="AU1" s="27"/>
      <c r="AW1" s="27"/>
      <c r="AX1"/>
      <c r="AY1"/>
      <c r="AZ1" t="str">
        <f ca="1">IF(VLOOKUP($D$1,$D$5:$E$18,2,FALSE)="M",VLOOKUP(RANDBETWEEN(0,AX3),AY5:AZ110,2,TRUE),VLOOKUP(RANDBETWEEN(0,BA3),BB5:BC97,2,TRUE))</f>
        <v>portant un sac à dos</v>
      </c>
      <c r="BA1"/>
      <c r="BB1"/>
      <c r="BC1" t="str">
        <f ca="1">IF(VLOOKUP($D$1,$D$5:$E$18,2,FALSE)="M",VLOOKUP(RANDBETWEEN(0,AX3),AY5:AZ111,2,TRUE),VLOOKUP(RANDBETWEEN(0,BA3),BB5:BC97,2,TRUE))</f>
        <v>aux yeux complètement injectés de sang</v>
      </c>
      <c r="BD1"/>
      <c r="BE1"/>
      <c r="BF1" s="26" t="str">
        <f ca="1">IF(ISNA(BC1)=TRUE,IF(VLOOKUP($D$1,$D$5:$E$18,2,FALSE)="M",BC107,BF95),BC1)</f>
        <v>aux yeux complètement injectés de sang</v>
      </c>
      <c r="BL1" s="26" t="str">
        <f ca="1">BI2&amp;" "&amp;BL2</f>
        <v>un pic à glace planté dans la gorge</v>
      </c>
      <c r="BO1" s="26" t="str">
        <f ca="1">VLOOKUP(RANDBETWEEN(0,BM3),BN5:BO18,2,TRUE)</f>
        <v>grinçants atrocement des dents</v>
      </c>
      <c r="BR1" s="26" t="str">
        <f ca="1">VLOOKUP(RANDBETWEEN(0,BP3),BQ5:BR18,2,TRUE)</f>
        <v>démarche trébuchante</v>
      </c>
    </row>
    <row r="2" spans="1:70" ht="39" customHeight="1" thickBot="1">
      <c r="A2" s="5" t="s">
        <v>671</v>
      </c>
      <c r="D2" t="str">
        <f ca="1">VLOOKUP(RANDBETWEEN(0,B3),C5:D19,2,TRUE)</f>
        <v>Un jeune homme</v>
      </c>
      <c r="H2" t="str">
        <f ca="1">VLOOKUP(RANDBETWEEN(0,F3),G5:H14,2,TRUE)</f>
        <v>blanc americain</v>
      </c>
      <c r="K2" t="str">
        <f ca="1">VLOOKUP(RANDBETWEEN(0,I3),J5:K13,2,TRUE)</f>
        <v>afro-americaine</v>
      </c>
      <c r="N2" t="str">
        <f ca="1">VLOOKUP(RANDBETWEEN(0,L3),M5:N10,2,TRUE)</f>
        <v>plutot petit</v>
      </c>
      <c r="Q2" t="str">
        <f ca="1">VLOOKUP(RANDBETWEEN(0,O3),P6:Q10,2,TRUE)</f>
        <v>plutot grande</v>
      </c>
      <c r="R2"/>
      <c r="S2"/>
      <c r="T2" t="str">
        <f ca="1">VLOOKUP(RANDBETWEEN(0,R3),S5:T12,2,TRUE)</f>
        <v>gros</v>
      </c>
      <c r="U2"/>
      <c r="V2"/>
      <c r="W2" t="str">
        <f ca="1">VLOOKUP(RANDBETWEEN(0,U3),V5:W12,2,TRUE)</f>
        <v>maigre</v>
      </c>
      <c r="AA2"/>
      <c r="AB2"/>
      <c r="AF2" t="str">
        <f ca="1">VLOOKUP(RANDBETWEEN(0,AD3),AE5:AF44,2,TRUE)</f>
        <v>en uniforme de shérif</v>
      </c>
      <c r="AH2"/>
      <c r="AJ2" t="str">
        <f ca="1">VLOOKUP(RANDBETWEEN(0,AH3),AI5:AJ43,2,TRUE)</f>
        <v>au look de redneck</v>
      </c>
      <c r="AK2">
        <f ca="1">IF(COUNTIF($AF$5:$AG$40,$AJ$1)&gt;0,1,2)</f>
        <v>1</v>
      </c>
      <c r="AL2" t="str">
        <f ca="1">IF(VLOOKUP($AJ$1,$AF$5:$AG$43,2,FALSE)="MS","MS",IF(VLOOKUP($AJ$1,$AF$5:$AG$43,2,FALSE)="FS","FS",IF(VLOOKUP($AJ$1,$AF$5:$AG$43,2,FALSE)="MP","MP",IF(VLOOKUP($AJ$1,$AF$5:$AG$43,2,FALSE)="-","","FP"))))</f>
        <v>MS</v>
      </c>
      <c r="AM2" s="35" t="e">
        <f ca="1">IF(VLOOKUP($AJ$1,$AJ$5:$AK$43,2,FALSE)="MS","MS",IF(VLOOKUP($AJ$1,$AJ$5:$AK$43,2,FALSE)="FS","FS",IF(VLOOKUP($AJ$1,$AJ$5:$AK$43,2,FALSE)="MP","MP",IF(VLOOKUP($AJ$1,$AJ$5:$AK$43,2,FALSE)="-","","FP"))))</f>
        <v>#N/A</v>
      </c>
      <c r="AN2" t="str">
        <f ca="1">VLOOKUP(RANDBETWEEN(0,AL3),AM5:AN33,2,TRUE)</f>
        <v xml:space="preserve">de couleur rouge </v>
      </c>
      <c r="AO2"/>
      <c r="AQ2" t="str">
        <f ca="1">VLOOKUP(RANDBETWEEN(0,AO3),AP5:AQ33,2,TRUE)</f>
        <v>en mauvais état</v>
      </c>
      <c r="AR2"/>
      <c r="AT2" t="str">
        <f ca="1">VLOOKUP(RANDBETWEEN(0,AR3),AS5:AT33,2,TRUE)</f>
        <v>usés</v>
      </c>
      <c r="AU2"/>
      <c r="AW2" t="str">
        <f ca="1">VLOOKUP(RANDBETWEEN(0,AU3),AV5:AW33,2,TRUE)</f>
        <v>déchirées</v>
      </c>
      <c r="AX2"/>
      <c r="AY2"/>
      <c r="AZ2" t="str">
        <f ca="1">VLOOKUP(RANDBETWEEN(0,AX3),AY5:AZ110,2,TRUE)</f>
        <v>à la peau légèrement translucide</v>
      </c>
      <c r="BA2"/>
      <c r="BB2"/>
      <c r="BC2" t="str">
        <f ca="1">VLOOKUP(RANDBETWEEN(0,BA3),BB5:BC97,2,TRUE)</f>
        <v>visiblement enceinte</v>
      </c>
      <c r="BD2"/>
      <c r="BE2"/>
      <c r="BF2" s="60" t="str">
        <f ca="1">VLOOKUP(RANDBETWEEN(0,BD3),BE5:BF98,2,TRUE)</f>
        <v>les cheveux à moitié arrachés</v>
      </c>
      <c r="BI2" s="27" t="str">
        <f ca="1">VLOOKUP(RANDBETWEEN(0,BG3),BH5:BI26,2,TRUE)</f>
        <v>un pic à glace planté</v>
      </c>
      <c r="BL2" s="27" t="str">
        <f ca="1">VLOOKUP(RANDBETWEEN(0,BJ3),BK5:BL30,2,TRUE)</f>
        <v>dans la gorge</v>
      </c>
    </row>
    <row r="3" spans="1:70" ht="14" thickBot="1">
      <c r="A3" s="5" t="s">
        <v>672</v>
      </c>
      <c r="B3" s="14">
        <f>SUM(B6:B19)</f>
        <v>169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SUM(L6:L11)</f>
        <v>74</v>
      </c>
      <c r="M3" s="15"/>
      <c r="N3" s="16"/>
      <c r="O3" s="14">
        <f>SUM(O5:O11)</f>
        <v>74</v>
      </c>
      <c r="P3" s="15"/>
      <c r="Q3" s="16"/>
      <c r="R3" s="14">
        <f>SUM(R6:R12)</f>
        <v>94</v>
      </c>
      <c r="S3" s="15"/>
      <c r="U3" s="14">
        <f>SUM(U6:U12)</f>
        <v>94</v>
      </c>
      <c r="V3" s="15"/>
      <c r="X3" s="14">
        <f>SUM(X6:X17)</f>
        <v>42</v>
      </c>
      <c r="Y3" s="15"/>
      <c r="AA3" s="14">
        <f>SUM(AA6:AA17)</f>
        <v>42</v>
      </c>
      <c r="AB3" s="15"/>
      <c r="AD3" s="35">
        <f>SUM(AD6:AD44)</f>
        <v>225</v>
      </c>
      <c r="AH3" s="35">
        <f>SUM(AH6:AH44)</f>
        <v>197</v>
      </c>
      <c r="AL3" s="35">
        <f>SUM(AL6:AL39)</f>
        <v>206</v>
      </c>
      <c r="AO3" s="35">
        <f>SUM(AO6:AO39)</f>
        <v>206</v>
      </c>
      <c r="AR3" s="35">
        <f>SUM(AR6:AR39)</f>
        <v>206</v>
      </c>
      <c r="AU3" s="35">
        <f>SUM(AU6:AU39)</f>
        <v>206</v>
      </c>
      <c r="AX3" s="35">
        <f>SUM(AX6:AX110)</f>
        <v>383</v>
      </c>
      <c r="BA3" s="35">
        <f>SUM(BA6:BA97)</f>
        <v>354</v>
      </c>
      <c r="BD3" s="35">
        <f>SUM(BD6:BD100)</f>
        <v>208</v>
      </c>
      <c r="BG3" s="14">
        <f>SUM(BG6:BG26)</f>
        <v>114</v>
      </c>
      <c r="BH3" s="15"/>
      <c r="BJ3" s="14">
        <f>SUM(BJ6:BJ30)</f>
        <v>125</v>
      </c>
      <c r="BK3" s="15"/>
      <c r="BM3" s="14">
        <f>SUM(BM6:BM18)</f>
        <v>39</v>
      </c>
      <c r="BN3" s="15"/>
      <c r="BP3" s="14">
        <f>SUM(BP6:BP18)</f>
        <v>156</v>
      </c>
      <c r="BQ3" s="15"/>
    </row>
    <row r="4" spans="1:70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7" t="s">
        <v>673</v>
      </c>
      <c r="Y4" s="13" t="s">
        <v>674</v>
      </c>
      <c r="Z4" s="2" t="s">
        <v>683</v>
      </c>
      <c r="AA4" s="7" t="s">
        <v>673</v>
      </c>
      <c r="AB4" s="13" t="s">
        <v>674</v>
      </c>
      <c r="AC4" s="2" t="s">
        <v>684</v>
      </c>
      <c r="AD4" s="39" t="s">
        <v>673</v>
      </c>
      <c r="AE4" s="42" t="s">
        <v>674</v>
      </c>
      <c r="AF4" s="13" t="s">
        <v>685</v>
      </c>
      <c r="AG4" s="9" t="s">
        <v>686</v>
      </c>
      <c r="AH4" s="39" t="s">
        <v>673</v>
      </c>
      <c r="AI4" s="42" t="s">
        <v>674</v>
      </c>
      <c r="AJ4" s="8" t="s">
        <v>687</v>
      </c>
      <c r="AK4" s="9" t="s">
        <v>688</v>
      </c>
      <c r="AL4" s="39" t="s">
        <v>673</v>
      </c>
      <c r="AM4" s="42" t="s">
        <v>674</v>
      </c>
      <c r="AN4" s="2" t="s">
        <v>689</v>
      </c>
      <c r="AO4" s="39" t="s">
        <v>673</v>
      </c>
      <c r="AP4" s="42" t="s">
        <v>674</v>
      </c>
      <c r="AQ4" s="2" t="s">
        <v>690</v>
      </c>
      <c r="AR4" s="39" t="s">
        <v>673</v>
      </c>
      <c r="AS4" s="42" t="s">
        <v>674</v>
      </c>
      <c r="AT4" s="2" t="s">
        <v>691</v>
      </c>
      <c r="AU4" s="39" t="s">
        <v>673</v>
      </c>
      <c r="AV4" s="42" t="s">
        <v>674</v>
      </c>
      <c r="AW4" s="2" t="s">
        <v>692</v>
      </c>
      <c r="AX4" s="39" t="s">
        <v>673</v>
      </c>
      <c r="AY4" s="42" t="s">
        <v>674</v>
      </c>
      <c r="AZ4" s="2" t="s">
        <v>693</v>
      </c>
      <c r="BA4" s="39" t="s">
        <v>673</v>
      </c>
      <c r="BB4" s="42" t="s">
        <v>674</v>
      </c>
      <c r="BC4" s="2" t="s">
        <v>694</v>
      </c>
      <c r="BD4" s="39" t="s">
        <v>673</v>
      </c>
      <c r="BE4" s="42" t="s">
        <v>674</v>
      </c>
      <c r="BF4" s="2" t="s">
        <v>695</v>
      </c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  <c r="BM4" s="7" t="s">
        <v>673</v>
      </c>
      <c r="BN4" s="13" t="s">
        <v>674</v>
      </c>
      <c r="BO4"/>
      <c r="BP4" s="7" t="s">
        <v>673</v>
      </c>
      <c r="BQ4" s="13" t="s">
        <v>674</v>
      </c>
      <c r="BR4"/>
    </row>
    <row r="5" spans="1:70" ht="14" thickBot="1">
      <c r="B5">
        <v>2</v>
      </c>
      <c r="C5" s="17">
        <v>0</v>
      </c>
      <c r="D5" s="17" t="s">
        <v>696</v>
      </c>
      <c r="E5" s="18" t="s">
        <v>697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>
        <v>2</v>
      </c>
      <c r="M5" s="17">
        <v>0</v>
      </c>
      <c r="N5" s="37" t="s">
        <v>700</v>
      </c>
      <c r="O5" s="22">
        <v>2</v>
      </c>
      <c r="P5" s="17">
        <v>0</v>
      </c>
      <c r="Q5" s="20" t="s">
        <v>701</v>
      </c>
      <c r="R5" s="27">
        <v>3</v>
      </c>
      <c r="S5" s="17">
        <v>0</v>
      </c>
      <c r="T5" s="4" t="s">
        <v>702</v>
      </c>
      <c r="U5" s="27">
        <v>3</v>
      </c>
      <c r="V5" s="17">
        <v>0</v>
      </c>
      <c r="W5" s="4" t="s">
        <v>702</v>
      </c>
      <c r="X5" s="27">
        <v>2</v>
      </c>
      <c r="Y5" s="17">
        <v>0</v>
      </c>
      <c r="Z5" s="1" t="s">
        <v>703</v>
      </c>
      <c r="AA5" s="27">
        <v>2</v>
      </c>
      <c r="AB5" s="17">
        <v>0</v>
      </c>
      <c r="AC5" s="1" t="s">
        <v>703</v>
      </c>
      <c r="AD5" s="40">
        <v>2</v>
      </c>
      <c r="AE5" s="35">
        <v>0</v>
      </c>
      <c r="AF5" s="35">
        <v>0</v>
      </c>
      <c r="AG5" s="45" t="s">
        <v>704</v>
      </c>
      <c r="AH5" s="40">
        <v>2</v>
      </c>
      <c r="AI5" s="35">
        <v>0</v>
      </c>
      <c r="AJ5" s="35">
        <v>0</v>
      </c>
      <c r="AK5" s="45" t="s">
        <v>704</v>
      </c>
      <c r="AL5" s="40">
        <v>0</v>
      </c>
      <c r="AM5" s="35">
        <v>0</v>
      </c>
      <c r="AN5" t="s">
        <v>705</v>
      </c>
      <c r="AO5" s="40">
        <v>0</v>
      </c>
      <c r="AP5" s="35">
        <v>0</v>
      </c>
      <c r="AQ5" t="s">
        <v>706</v>
      </c>
      <c r="AR5" s="40">
        <v>0</v>
      </c>
      <c r="AS5" s="35">
        <v>0</v>
      </c>
      <c r="AT5" t="s">
        <v>707</v>
      </c>
      <c r="AU5" s="40">
        <v>0</v>
      </c>
      <c r="AV5" s="35">
        <v>0</v>
      </c>
      <c r="AW5" t="s">
        <v>708</v>
      </c>
      <c r="AX5" s="40">
        <v>0</v>
      </c>
      <c r="AY5" s="35">
        <v>0</v>
      </c>
      <c r="AZ5" t="s">
        <v>709</v>
      </c>
      <c r="BA5" s="40">
        <v>0</v>
      </c>
      <c r="BB5" s="35">
        <v>0</v>
      </c>
      <c r="BC5" t="s">
        <v>709</v>
      </c>
      <c r="BD5" s="40">
        <v>0</v>
      </c>
      <c r="BE5" s="35">
        <v>0</v>
      </c>
      <c r="BF5" t="s">
        <v>710</v>
      </c>
      <c r="BG5" s="61">
        <v>2</v>
      </c>
      <c r="BH5" s="62">
        <v>0</v>
      </c>
      <c r="BI5" t="s">
        <v>711</v>
      </c>
      <c r="BJ5" s="61">
        <v>2</v>
      </c>
      <c r="BK5" s="62">
        <v>0</v>
      </c>
      <c r="BL5" t="s">
        <v>712</v>
      </c>
      <c r="BM5" s="61">
        <v>2</v>
      </c>
      <c r="BN5" s="62">
        <v>0</v>
      </c>
      <c r="BO5" t="s">
        <v>713</v>
      </c>
      <c r="BP5" s="61">
        <v>8</v>
      </c>
      <c r="BQ5" s="62">
        <v>0</v>
      </c>
      <c r="BR5" s="32" t="s">
        <v>714</v>
      </c>
    </row>
    <row r="6" spans="1:70">
      <c r="B6" s="10">
        <v>2</v>
      </c>
      <c r="C6" s="17">
        <f t="shared" ref="C6:C19" si="1">C5+B6</f>
        <v>2</v>
      </c>
      <c r="D6" s="17" t="s">
        <v>715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2</v>
      </c>
      <c r="M6" s="17">
        <f t="shared" ref="M6:M11" si="4">M5+L6</f>
        <v>2</v>
      </c>
      <c r="N6" s="18" t="s">
        <v>701</v>
      </c>
      <c r="O6">
        <v>3</v>
      </c>
      <c r="P6" s="17">
        <f t="shared" ref="P6:P11" si="5">P5+O6</f>
        <v>3</v>
      </c>
      <c r="Q6" s="18" t="s">
        <v>719</v>
      </c>
      <c r="R6" s="22">
        <v>5</v>
      </c>
      <c r="S6" s="17">
        <f t="shared" ref="S6:S12" si="6">S5+R6</f>
        <v>5</v>
      </c>
      <c r="T6" t="s">
        <v>720</v>
      </c>
      <c r="U6" s="22">
        <v>5</v>
      </c>
      <c r="V6" s="17">
        <f t="shared" ref="V6:V12" si="7">V5+U6</f>
        <v>5</v>
      </c>
      <c r="W6" t="s">
        <v>720</v>
      </c>
      <c r="X6" s="22">
        <v>2</v>
      </c>
      <c r="Y6" s="17">
        <f t="shared" ref="Y6:Y17" si="8">Y5+X6</f>
        <v>2</v>
      </c>
      <c r="Z6" t="s">
        <v>721</v>
      </c>
      <c r="AA6" s="22">
        <v>2</v>
      </c>
      <c r="AB6" s="17">
        <f t="shared" ref="AB6:AB17" si="9">AB5+AA6</f>
        <v>2</v>
      </c>
      <c r="AC6" t="s">
        <v>721</v>
      </c>
      <c r="AD6" s="40">
        <v>2</v>
      </c>
      <c r="AE6" s="35">
        <f t="shared" ref="AE6:AE43" si="10">AE5+AD6</f>
        <v>2</v>
      </c>
      <c r="AF6" s="31" t="s">
        <v>432</v>
      </c>
      <c r="AG6" s="44" t="s">
        <v>723</v>
      </c>
      <c r="AH6" s="40">
        <v>2</v>
      </c>
      <c r="AI6" s="35">
        <f>AI5+AH6</f>
        <v>2</v>
      </c>
      <c r="AJ6" s="31" t="s">
        <v>724</v>
      </c>
      <c r="AK6" s="44" t="s">
        <v>725</v>
      </c>
      <c r="AL6" s="40">
        <v>1</v>
      </c>
      <c r="AM6" s="35">
        <f t="shared" ref="AM6:AM39" si="11">AM5+AL6</f>
        <v>1</v>
      </c>
      <c r="AN6" t="s">
        <v>557</v>
      </c>
      <c r="AO6" s="40">
        <v>1</v>
      </c>
      <c r="AP6" s="35">
        <f t="shared" ref="AP6:AP39" si="12">AP5+AO6</f>
        <v>1</v>
      </c>
      <c r="AQ6" t="s">
        <v>558</v>
      </c>
      <c r="AR6" s="40">
        <v>1</v>
      </c>
      <c r="AS6" s="35">
        <f t="shared" ref="AS6:AS39" si="13">AS5+AR6</f>
        <v>1</v>
      </c>
      <c r="AT6" t="s">
        <v>559</v>
      </c>
      <c r="AU6" s="40">
        <v>1</v>
      </c>
      <c r="AV6" s="35">
        <f t="shared" ref="AV6:AV39" si="14">AV5+AU6</f>
        <v>1</v>
      </c>
      <c r="AW6" t="s">
        <v>560</v>
      </c>
      <c r="AX6" s="40">
        <v>1</v>
      </c>
      <c r="AY6" s="35">
        <f t="shared" ref="AY6:AY69" si="15">AY5+AX6</f>
        <v>1</v>
      </c>
      <c r="AZ6" t="s">
        <v>561</v>
      </c>
      <c r="BA6" s="40">
        <v>1</v>
      </c>
      <c r="BB6" s="35">
        <f t="shared" ref="BB6:BB69" si="16">BB5+BA6</f>
        <v>1</v>
      </c>
      <c r="BC6" t="s">
        <v>561</v>
      </c>
      <c r="BD6" s="48">
        <v>1</v>
      </c>
      <c r="BE6" s="35">
        <f>BE5+BD6</f>
        <v>1</v>
      </c>
      <c r="BF6" t="s">
        <v>562</v>
      </c>
      <c r="BG6" s="22">
        <v>2</v>
      </c>
      <c r="BH6" s="18">
        <f t="shared" ref="BH6:BH26" si="17">BG6+BH5</f>
        <v>2</v>
      </c>
      <c r="BI6" t="s">
        <v>563</v>
      </c>
      <c r="BJ6" s="22">
        <v>2</v>
      </c>
      <c r="BK6" s="18">
        <f t="shared" ref="BK6:BK30" si="18">BJ6+BK5</f>
        <v>2</v>
      </c>
      <c r="BL6" t="s">
        <v>564</v>
      </c>
      <c r="BM6" s="22">
        <v>5</v>
      </c>
      <c r="BN6" s="18">
        <f t="shared" ref="BN6:BN18" si="19">BM6+BN5</f>
        <v>5</v>
      </c>
      <c r="BO6" t="s">
        <v>565</v>
      </c>
      <c r="BP6" s="22">
        <v>32</v>
      </c>
      <c r="BQ6" s="18">
        <f t="shared" ref="BQ6:BQ18" si="20">BP6+BQ5</f>
        <v>32</v>
      </c>
      <c r="BR6" s="32" t="s">
        <v>566</v>
      </c>
    </row>
    <row r="7" spans="1:70" ht="14" thickBot="1">
      <c r="B7" s="11">
        <v>2</v>
      </c>
      <c r="C7" s="17">
        <f t="shared" si="1"/>
        <v>4</v>
      </c>
      <c r="D7" s="17" t="s">
        <v>567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5</v>
      </c>
      <c r="M7" s="17">
        <f t="shared" si="4"/>
        <v>7</v>
      </c>
      <c r="N7" s="18" t="s">
        <v>570</v>
      </c>
      <c r="O7" s="22">
        <v>3</v>
      </c>
      <c r="P7" s="17">
        <f t="shared" si="5"/>
        <v>6</v>
      </c>
      <c r="Q7" s="37" t="s">
        <v>571</v>
      </c>
      <c r="R7" s="22">
        <v>9</v>
      </c>
      <c r="S7" s="17">
        <f t="shared" si="6"/>
        <v>14</v>
      </c>
      <c r="T7" s="4" t="s">
        <v>572</v>
      </c>
      <c r="U7" s="22">
        <v>8</v>
      </c>
      <c r="V7" s="17">
        <f t="shared" si="7"/>
        <v>13</v>
      </c>
      <c r="W7" s="4" t="s">
        <v>573</v>
      </c>
      <c r="X7" s="22">
        <v>2</v>
      </c>
      <c r="Y7" s="17">
        <f t="shared" si="8"/>
        <v>4</v>
      </c>
      <c r="Z7" t="s">
        <v>574</v>
      </c>
      <c r="AA7" s="22">
        <v>2</v>
      </c>
      <c r="AB7" s="17">
        <f t="shared" si="9"/>
        <v>4</v>
      </c>
      <c r="AC7" t="s">
        <v>574</v>
      </c>
      <c r="AD7" s="40">
        <v>2</v>
      </c>
      <c r="AE7" s="35">
        <f t="shared" si="10"/>
        <v>4</v>
      </c>
      <c r="AF7" s="31" t="s">
        <v>367</v>
      </c>
      <c r="AG7" s="44" t="s">
        <v>723</v>
      </c>
      <c r="AH7" s="40">
        <v>2</v>
      </c>
      <c r="AI7" s="35">
        <f t="shared" ref="AI7:AI43" si="21">AI6+AH7</f>
        <v>4</v>
      </c>
      <c r="AJ7" s="31" t="s">
        <v>597</v>
      </c>
      <c r="AK7" s="44" t="s">
        <v>723</v>
      </c>
      <c r="AL7" s="40">
        <v>1</v>
      </c>
      <c r="AM7" s="35">
        <f t="shared" si="11"/>
        <v>2</v>
      </c>
      <c r="AN7" t="s">
        <v>577</v>
      </c>
      <c r="AO7" s="40">
        <v>1</v>
      </c>
      <c r="AP7" s="35">
        <f t="shared" si="12"/>
        <v>2</v>
      </c>
      <c r="AQ7" t="s">
        <v>578</v>
      </c>
      <c r="AR7" s="40">
        <v>1</v>
      </c>
      <c r="AS7" s="35">
        <f t="shared" si="13"/>
        <v>2</v>
      </c>
      <c r="AT7" t="s">
        <v>579</v>
      </c>
      <c r="AU7" s="40">
        <v>1</v>
      </c>
      <c r="AV7" s="35">
        <f t="shared" si="14"/>
        <v>2</v>
      </c>
      <c r="AW7" t="s">
        <v>580</v>
      </c>
      <c r="AX7" s="40">
        <v>1</v>
      </c>
      <c r="AY7" s="35">
        <f t="shared" si="15"/>
        <v>2</v>
      </c>
      <c r="AZ7" t="s">
        <v>581</v>
      </c>
      <c r="BA7" s="40">
        <v>1</v>
      </c>
      <c r="BB7" s="35">
        <f t="shared" si="16"/>
        <v>2</v>
      </c>
      <c r="BC7" t="s">
        <v>582</v>
      </c>
      <c r="BD7" s="40">
        <v>1</v>
      </c>
      <c r="BE7" s="35">
        <f t="shared" ref="BE7:BE70" si="22">BE6+BD7</f>
        <v>2</v>
      </c>
      <c r="BF7" t="s">
        <v>583</v>
      </c>
      <c r="BG7" s="22">
        <v>16</v>
      </c>
      <c r="BH7" s="18">
        <f t="shared" si="17"/>
        <v>18</v>
      </c>
      <c r="BI7" t="s">
        <v>584</v>
      </c>
      <c r="BJ7" s="22">
        <v>2</v>
      </c>
      <c r="BK7" s="18">
        <f t="shared" si="18"/>
        <v>4</v>
      </c>
      <c r="BL7" t="s">
        <v>585</v>
      </c>
      <c r="BM7" s="22">
        <v>2</v>
      </c>
      <c r="BN7" s="18">
        <f t="shared" si="19"/>
        <v>7</v>
      </c>
      <c r="BO7" t="s">
        <v>586</v>
      </c>
      <c r="BP7" s="22">
        <v>8</v>
      </c>
      <c r="BQ7" s="18">
        <f t="shared" si="20"/>
        <v>40</v>
      </c>
      <c r="BR7" s="32" t="s">
        <v>587</v>
      </c>
    </row>
    <row r="8" spans="1:70">
      <c r="B8" s="10">
        <v>3</v>
      </c>
      <c r="C8" s="17">
        <f t="shared" si="1"/>
        <v>7</v>
      </c>
      <c r="D8" s="17" t="s">
        <v>588</v>
      </c>
      <c r="E8" s="18" t="s">
        <v>716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5</v>
      </c>
      <c r="M8" s="17">
        <f t="shared" si="4"/>
        <v>12</v>
      </c>
      <c r="N8" s="18" t="s">
        <v>591</v>
      </c>
      <c r="O8" s="22">
        <v>7</v>
      </c>
      <c r="P8" s="17">
        <f t="shared" si="5"/>
        <v>13</v>
      </c>
      <c r="Q8" s="18" t="s">
        <v>592</v>
      </c>
      <c r="R8" s="22">
        <v>10</v>
      </c>
      <c r="S8" s="17">
        <f t="shared" si="6"/>
        <v>24</v>
      </c>
      <c r="T8" s="4" t="s">
        <v>573</v>
      </c>
      <c r="U8" s="22">
        <v>9</v>
      </c>
      <c r="V8" s="17">
        <f t="shared" si="7"/>
        <v>22</v>
      </c>
      <c r="W8" s="38" t="s">
        <v>593</v>
      </c>
      <c r="X8" s="10">
        <v>2</v>
      </c>
      <c r="Y8" s="17">
        <f t="shared" si="8"/>
        <v>6</v>
      </c>
      <c r="Z8" t="s">
        <v>594</v>
      </c>
      <c r="AA8" s="10">
        <v>2</v>
      </c>
      <c r="AB8" s="17">
        <f t="shared" si="9"/>
        <v>6</v>
      </c>
      <c r="AC8" t="s">
        <v>595</v>
      </c>
      <c r="AD8" s="40">
        <v>3</v>
      </c>
      <c r="AE8" s="35">
        <f t="shared" si="10"/>
        <v>7</v>
      </c>
      <c r="AF8" s="31" t="s">
        <v>479</v>
      </c>
      <c r="AG8" s="44" t="s">
        <v>723</v>
      </c>
      <c r="AH8" s="40">
        <v>2</v>
      </c>
      <c r="AI8" s="35">
        <f t="shared" si="21"/>
        <v>6</v>
      </c>
      <c r="AJ8" s="31" t="s">
        <v>618</v>
      </c>
      <c r="AK8" s="44" t="s">
        <v>723</v>
      </c>
      <c r="AL8" s="40">
        <v>2</v>
      </c>
      <c r="AM8" s="35">
        <f t="shared" si="11"/>
        <v>4</v>
      </c>
      <c r="AN8" t="s">
        <v>598</v>
      </c>
      <c r="AO8" s="40">
        <v>2</v>
      </c>
      <c r="AP8" s="35">
        <f t="shared" si="12"/>
        <v>4</v>
      </c>
      <c r="AQ8" t="s">
        <v>599</v>
      </c>
      <c r="AR8" s="40">
        <v>2</v>
      </c>
      <c r="AS8" s="35">
        <f t="shared" si="13"/>
        <v>4</v>
      </c>
      <c r="AT8" t="s">
        <v>600</v>
      </c>
      <c r="AU8" s="40">
        <v>2</v>
      </c>
      <c r="AV8" s="35">
        <f t="shared" si="14"/>
        <v>4</v>
      </c>
      <c r="AW8" t="s">
        <v>601</v>
      </c>
      <c r="AX8" s="48">
        <v>1</v>
      </c>
      <c r="AY8" s="35">
        <f t="shared" si="15"/>
        <v>3</v>
      </c>
      <c r="AZ8" t="s">
        <v>602</v>
      </c>
      <c r="BA8" s="48">
        <v>1</v>
      </c>
      <c r="BB8" s="35">
        <f t="shared" si="16"/>
        <v>3</v>
      </c>
      <c r="BC8" t="s">
        <v>603</v>
      </c>
      <c r="BD8" s="40">
        <v>1</v>
      </c>
      <c r="BE8" s="35">
        <f t="shared" si="22"/>
        <v>3</v>
      </c>
      <c r="BF8" t="s">
        <v>604</v>
      </c>
      <c r="BG8" s="22">
        <v>20</v>
      </c>
      <c r="BH8" s="18">
        <f t="shared" si="17"/>
        <v>38</v>
      </c>
      <c r="BI8" t="s">
        <v>605</v>
      </c>
      <c r="BJ8" s="22">
        <v>2</v>
      </c>
      <c r="BK8" s="18">
        <f t="shared" si="18"/>
        <v>6</v>
      </c>
      <c r="BL8" t="s">
        <v>606</v>
      </c>
      <c r="BM8" s="22">
        <v>5</v>
      </c>
      <c r="BN8" s="18">
        <f t="shared" si="19"/>
        <v>12</v>
      </c>
      <c r="BO8" s="32" t="s">
        <v>607</v>
      </c>
      <c r="BP8" s="22">
        <v>24</v>
      </c>
      <c r="BQ8" s="18">
        <f t="shared" si="20"/>
        <v>64</v>
      </c>
      <c r="BR8" s="32" t="s">
        <v>608</v>
      </c>
    </row>
    <row r="9" spans="1:70">
      <c r="B9" s="11">
        <v>3</v>
      </c>
      <c r="C9" s="17">
        <f t="shared" si="1"/>
        <v>10</v>
      </c>
      <c r="D9" s="30" t="s">
        <v>609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10">
        <v>12</v>
      </c>
      <c r="M9" s="17">
        <f t="shared" si="4"/>
        <v>24</v>
      </c>
      <c r="N9" s="18" t="s">
        <v>612</v>
      </c>
      <c r="O9" s="22">
        <v>9</v>
      </c>
      <c r="P9" s="17">
        <f t="shared" si="5"/>
        <v>22</v>
      </c>
      <c r="Q9" s="18" t="s">
        <v>613</v>
      </c>
      <c r="R9" s="10">
        <v>10</v>
      </c>
      <c r="S9" s="17">
        <f t="shared" si="6"/>
        <v>34</v>
      </c>
      <c r="T9" t="s">
        <v>614</v>
      </c>
      <c r="U9" s="10">
        <v>10</v>
      </c>
      <c r="V9" s="17">
        <f t="shared" si="7"/>
        <v>32</v>
      </c>
      <c r="W9" t="s">
        <v>614</v>
      </c>
      <c r="X9" s="22">
        <v>2</v>
      </c>
      <c r="Y9" s="17">
        <f t="shared" si="8"/>
        <v>8</v>
      </c>
      <c r="Z9" t="s">
        <v>615</v>
      </c>
      <c r="AA9" s="22">
        <v>2</v>
      </c>
      <c r="AB9" s="17">
        <f t="shared" si="9"/>
        <v>8</v>
      </c>
      <c r="AC9" t="s">
        <v>616</v>
      </c>
      <c r="AD9" s="40">
        <v>3</v>
      </c>
      <c r="AE9" s="35">
        <f t="shared" si="10"/>
        <v>10</v>
      </c>
      <c r="AF9" s="31" t="s">
        <v>275</v>
      </c>
      <c r="AG9" s="44" t="s">
        <v>723</v>
      </c>
      <c r="AH9" s="40">
        <v>2</v>
      </c>
      <c r="AI9" s="35">
        <f t="shared" si="21"/>
        <v>8</v>
      </c>
      <c r="AJ9" s="31" t="s">
        <v>348</v>
      </c>
      <c r="AK9" s="44" t="s">
        <v>725</v>
      </c>
      <c r="AL9" s="40">
        <v>2</v>
      </c>
      <c r="AM9" s="35">
        <f t="shared" si="11"/>
        <v>6</v>
      </c>
      <c r="AN9" t="s">
        <v>619</v>
      </c>
      <c r="AO9" s="40">
        <v>2</v>
      </c>
      <c r="AP9" s="35">
        <f t="shared" si="12"/>
        <v>6</v>
      </c>
      <c r="AQ9" t="s">
        <v>620</v>
      </c>
      <c r="AR9" s="40">
        <v>2</v>
      </c>
      <c r="AS9" s="35">
        <f t="shared" si="13"/>
        <v>6</v>
      </c>
      <c r="AT9" t="s">
        <v>621</v>
      </c>
      <c r="AU9" s="40">
        <v>2</v>
      </c>
      <c r="AV9" s="35">
        <f t="shared" si="14"/>
        <v>6</v>
      </c>
      <c r="AW9" t="s">
        <v>622</v>
      </c>
      <c r="AX9" s="48">
        <v>1</v>
      </c>
      <c r="AY9" s="35">
        <f t="shared" si="15"/>
        <v>4</v>
      </c>
      <c r="AZ9" t="s">
        <v>603</v>
      </c>
      <c r="BA9" s="48">
        <v>1</v>
      </c>
      <c r="BB9" s="35">
        <f t="shared" si="16"/>
        <v>4</v>
      </c>
      <c r="BC9" t="s">
        <v>623</v>
      </c>
      <c r="BD9" s="48">
        <v>1</v>
      </c>
      <c r="BE9" s="35">
        <f t="shared" si="22"/>
        <v>4</v>
      </c>
      <c r="BF9" t="s">
        <v>624</v>
      </c>
      <c r="BG9" s="22">
        <v>10</v>
      </c>
      <c r="BH9" s="18">
        <f t="shared" si="17"/>
        <v>48</v>
      </c>
      <c r="BI9" t="s">
        <v>625</v>
      </c>
      <c r="BJ9" s="22">
        <v>2</v>
      </c>
      <c r="BK9" s="18">
        <f t="shared" si="18"/>
        <v>8</v>
      </c>
      <c r="BL9" t="s">
        <v>626</v>
      </c>
      <c r="BM9" s="22">
        <v>3</v>
      </c>
      <c r="BN9" s="18">
        <f t="shared" si="19"/>
        <v>15</v>
      </c>
      <c r="BO9" t="s">
        <v>627</v>
      </c>
      <c r="BP9" s="22">
        <v>32</v>
      </c>
      <c r="BQ9" s="18">
        <f t="shared" si="20"/>
        <v>96</v>
      </c>
      <c r="BR9" s="32" t="s">
        <v>628</v>
      </c>
    </row>
    <row r="10" spans="1:70" ht="14" thickBot="1">
      <c r="B10" s="11">
        <v>3</v>
      </c>
      <c r="C10" s="17">
        <f t="shared" si="1"/>
        <v>13</v>
      </c>
      <c r="D10" s="30" t="s">
        <v>629</v>
      </c>
      <c r="E10" s="18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L10" s="10">
        <v>25</v>
      </c>
      <c r="M10" s="17">
        <f t="shared" si="4"/>
        <v>49</v>
      </c>
      <c r="N10" s="20" t="s">
        <v>631</v>
      </c>
      <c r="O10" s="22">
        <v>25</v>
      </c>
      <c r="P10" s="17">
        <f t="shared" si="5"/>
        <v>47</v>
      </c>
      <c r="Q10" s="18" t="s">
        <v>631</v>
      </c>
      <c r="R10" s="22">
        <v>20</v>
      </c>
      <c r="S10" s="17">
        <f t="shared" si="6"/>
        <v>54</v>
      </c>
      <c r="T10" s="4" t="s">
        <v>632</v>
      </c>
      <c r="U10" s="22">
        <v>22</v>
      </c>
      <c r="V10" s="17">
        <f t="shared" si="7"/>
        <v>54</v>
      </c>
      <c r="W10" s="38" t="s">
        <v>633</v>
      </c>
      <c r="X10" s="22">
        <v>2</v>
      </c>
      <c r="Y10" s="17">
        <f t="shared" si="8"/>
        <v>10</v>
      </c>
      <c r="Z10" t="s">
        <v>634</v>
      </c>
      <c r="AA10" s="22">
        <v>2</v>
      </c>
      <c r="AB10" s="17">
        <f t="shared" si="9"/>
        <v>10</v>
      </c>
      <c r="AC10" t="s">
        <v>634</v>
      </c>
      <c r="AD10" s="40">
        <v>3</v>
      </c>
      <c r="AE10" s="35">
        <f t="shared" si="10"/>
        <v>13</v>
      </c>
      <c r="AF10" s="31" t="s">
        <v>284</v>
      </c>
      <c r="AG10" s="44" t="s">
        <v>405</v>
      </c>
      <c r="AH10" s="40">
        <v>2</v>
      </c>
      <c r="AI10" s="35">
        <f t="shared" si="21"/>
        <v>10</v>
      </c>
      <c r="AJ10" s="31" t="s">
        <v>395</v>
      </c>
      <c r="AK10" s="44" t="s">
        <v>704</v>
      </c>
      <c r="AL10" s="40">
        <v>2</v>
      </c>
      <c r="AM10" s="35">
        <f t="shared" si="11"/>
        <v>8</v>
      </c>
      <c r="AN10" t="s">
        <v>480</v>
      </c>
      <c r="AO10" s="40">
        <v>2</v>
      </c>
      <c r="AP10" s="35">
        <f t="shared" si="12"/>
        <v>8</v>
      </c>
      <c r="AQ10" t="s">
        <v>481</v>
      </c>
      <c r="AR10" s="40">
        <v>2</v>
      </c>
      <c r="AS10" s="35">
        <f t="shared" si="13"/>
        <v>8</v>
      </c>
      <c r="AT10" t="s">
        <v>482</v>
      </c>
      <c r="AU10" s="40">
        <v>2</v>
      </c>
      <c r="AV10" s="35">
        <f t="shared" si="14"/>
        <v>8</v>
      </c>
      <c r="AW10" t="s">
        <v>483</v>
      </c>
      <c r="AX10" s="48">
        <v>1</v>
      </c>
      <c r="AY10" s="35">
        <f t="shared" si="15"/>
        <v>5</v>
      </c>
      <c r="AZ10" t="s">
        <v>623</v>
      </c>
      <c r="BA10" s="48">
        <v>1</v>
      </c>
      <c r="BB10" s="35">
        <f t="shared" si="16"/>
        <v>5</v>
      </c>
      <c r="BC10" t="s">
        <v>484</v>
      </c>
      <c r="BD10" s="48">
        <v>1</v>
      </c>
      <c r="BE10" s="35">
        <f t="shared" si="22"/>
        <v>5</v>
      </c>
      <c r="BF10" t="s">
        <v>485</v>
      </c>
      <c r="BG10" s="22">
        <v>2</v>
      </c>
      <c r="BH10" s="18">
        <f t="shared" si="17"/>
        <v>50</v>
      </c>
      <c r="BI10" t="s">
        <v>486</v>
      </c>
      <c r="BJ10" s="22">
        <v>2</v>
      </c>
      <c r="BK10" s="18">
        <f t="shared" si="18"/>
        <v>10</v>
      </c>
      <c r="BL10" t="s">
        <v>487</v>
      </c>
      <c r="BM10" s="22">
        <v>4</v>
      </c>
      <c r="BN10" s="18">
        <f t="shared" si="19"/>
        <v>19</v>
      </c>
      <c r="BO10" s="32" t="s">
        <v>488</v>
      </c>
      <c r="BP10" s="22">
        <v>8</v>
      </c>
      <c r="BQ10" s="18">
        <f t="shared" si="20"/>
        <v>104</v>
      </c>
      <c r="BR10" s="32" t="s">
        <v>489</v>
      </c>
    </row>
    <row r="11" spans="1:70" ht="14" thickBot="1">
      <c r="B11" s="10">
        <v>10</v>
      </c>
      <c r="C11" s="17">
        <f t="shared" si="1"/>
        <v>23</v>
      </c>
      <c r="D11" s="17" t="s">
        <v>490</v>
      </c>
      <c r="E11" s="18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L11" s="28">
        <v>25</v>
      </c>
      <c r="M11" s="17">
        <f t="shared" si="4"/>
        <v>74</v>
      </c>
      <c r="N11" s="20" t="s">
        <v>631</v>
      </c>
      <c r="O11" s="23">
        <f>L11</f>
        <v>25</v>
      </c>
      <c r="P11" s="17">
        <f t="shared" si="5"/>
        <v>72</v>
      </c>
      <c r="Q11" s="18" t="s">
        <v>631</v>
      </c>
      <c r="R11" s="23">
        <v>20</v>
      </c>
      <c r="S11" s="17">
        <f t="shared" si="6"/>
        <v>74</v>
      </c>
      <c r="T11" s="4"/>
      <c r="U11" s="23">
        <v>20</v>
      </c>
      <c r="V11" s="17">
        <f t="shared" si="7"/>
        <v>74</v>
      </c>
      <c r="W11" s="4"/>
      <c r="X11" s="52">
        <v>2</v>
      </c>
      <c r="Y11" s="17">
        <f t="shared" si="8"/>
        <v>12</v>
      </c>
      <c r="Z11" t="s">
        <v>492</v>
      </c>
      <c r="AA11" s="52">
        <v>2</v>
      </c>
      <c r="AB11" s="17">
        <f t="shared" si="9"/>
        <v>12</v>
      </c>
      <c r="AC11" t="s">
        <v>492</v>
      </c>
      <c r="AD11" s="40">
        <v>3</v>
      </c>
      <c r="AE11" s="35">
        <f t="shared" si="10"/>
        <v>16</v>
      </c>
      <c r="AF11" s="31" t="s">
        <v>297</v>
      </c>
      <c r="AG11" s="44" t="s">
        <v>723</v>
      </c>
      <c r="AH11" s="40">
        <v>2</v>
      </c>
      <c r="AI11" s="35">
        <f t="shared" si="21"/>
        <v>12</v>
      </c>
      <c r="AJ11" s="31" t="s">
        <v>276</v>
      </c>
      <c r="AK11" s="44" t="s">
        <v>5</v>
      </c>
      <c r="AL11" s="40">
        <v>2</v>
      </c>
      <c r="AM11" s="35">
        <f t="shared" si="11"/>
        <v>10</v>
      </c>
      <c r="AN11" t="s">
        <v>495</v>
      </c>
      <c r="AO11" s="40">
        <v>2</v>
      </c>
      <c r="AP11" s="35">
        <f t="shared" si="12"/>
        <v>10</v>
      </c>
      <c r="AQ11" t="s">
        <v>496</v>
      </c>
      <c r="AR11" s="40">
        <v>2</v>
      </c>
      <c r="AS11" s="35">
        <f t="shared" si="13"/>
        <v>10</v>
      </c>
      <c r="AT11" t="s">
        <v>497</v>
      </c>
      <c r="AU11" s="40">
        <v>2</v>
      </c>
      <c r="AV11" s="35">
        <f t="shared" si="14"/>
        <v>10</v>
      </c>
      <c r="AW11" t="s">
        <v>498</v>
      </c>
      <c r="AX11" s="48">
        <v>1</v>
      </c>
      <c r="AY11" s="35">
        <f t="shared" si="15"/>
        <v>6</v>
      </c>
      <c r="AZ11" t="s">
        <v>484</v>
      </c>
      <c r="BA11" s="48">
        <v>1</v>
      </c>
      <c r="BB11" s="35">
        <f t="shared" si="16"/>
        <v>6</v>
      </c>
      <c r="BC11" t="s">
        <v>499</v>
      </c>
      <c r="BD11" s="48">
        <v>1</v>
      </c>
      <c r="BE11" s="35">
        <f t="shared" si="22"/>
        <v>6</v>
      </c>
      <c r="BF11" t="s">
        <v>500</v>
      </c>
      <c r="BG11" s="22">
        <v>4</v>
      </c>
      <c r="BH11" s="18">
        <f t="shared" si="17"/>
        <v>54</v>
      </c>
      <c r="BI11" t="s">
        <v>501</v>
      </c>
      <c r="BJ11" s="22">
        <v>2</v>
      </c>
      <c r="BK11" s="18">
        <f t="shared" si="18"/>
        <v>12</v>
      </c>
      <c r="BL11" t="s">
        <v>502</v>
      </c>
      <c r="BM11" s="22">
        <v>2</v>
      </c>
      <c r="BN11" s="18">
        <f t="shared" si="19"/>
        <v>21</v>
      </c>
      <c r="BO11" s="32" t="s">
        <v>503</v>
      </c>
      <c r="BP11" s="22">
        <v>24</v>
      </c>
      <c r="BQ11" s="18">
        <f t="shared" si="20"/>
        <v>128</v>
      </c>
      <c r="BR11" s="32" t="s">
        <v>504</v>
      </c>
    </row>
    <row r="12" spans="1:70" ht="14" thickBot="1">
      <c r="B12" s="10">
        <v>10</v>
      </c>
      <c r="C12" s="17">
        <f t="shared" si="1"/>
        <v>33</v>
      </c>
      <c r="D12" s="17" t="s">
        <v>505</v>
      </c>
      <c r="E12" s="18" t="s">
        <v>716</v>
      </c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R12" s="23">
        <v>20</v>
      </c>
      <c r="S12" s="17">
        <f t="shared" si="6"/>
        <v>94</v>
      </c>
      <c r="T12" s="4"/>
      <c r="U12" s="23">
        <v>20</v>
      </c>
      <c r="V12" s="17">
        <f t="shared" si="7"/>
        <v>94</v>
      </c>
      <c r="W12" s="4"/>
      <c r="X12" s="23">
        <v>4</v>
      </c>
      <c r="Y12" s="17">
        <f t="shared" si="8"/>
        <v>16</v>
      </c>
      <c r="Z12" t="s">
        <v>508</v>
      </c>
      <c r="AA12" s="23">
        <v>4</v>
      </c>
      <c r="AB12" s="17">
        <f t="shared" si="9"/>
        <v>16</v>
      </c>
      <c r="AC12" t="s">
        <v>509</v>
      </c>
      <c r="AD12" s="40">
        <v>3</v>
      </c>
      <c r="AE12" s="35">
        <f t="shared" si="10"/>
        <v>19</v>
      </c>
      <c r="AF12" s="31" t="s">
        <v>324</v>
      </c>
      <c r="AG12" s="44" t="s">
        <v>723</v>
      </c>
      <c r="AH12" s="40">
        <v>2</v>
      </c>
      <c r="AI12" s="35">
        <f t="shared" si="21"/>
        <v>14</v>
      </c>
      <c r="AJ12" s="31" t="s">
        <v>293</v>
      </c>
      <c r="AK12" s="44" t="s">
        <v>704</v>
      </c>
      <c r="AL12" s="40">
        <v>2</v>
      </c>
      <c r="AM12" s="35">
        <f t="shared" si="11"/>
        <v>12</v>
      </c>
      <c r="AN12" t="s">
        <v>511</v>
      </c>
      <c r="AO12" s="40">
        <v>2</v>
      </c>
      <c r="AP12" s="35">
        <f t="shared" si="12"/>
        <v>12</v>
      </c>
      <c r="AQ12" t="s">
        <v>512</v>
      </c>
      <c r="AR12" s="40">
        <v>2</v>
      </c>
      <c r="AS12" s="35">
        <f t="shared" si="13"/>
        <v>12</v>
      </c>
      <c r="AT12" t="s">
        <v>513</v>
      </c>
      <c r="AU12" s="40">
        <v>2</v>
      </c>
      <c r="AV12" s="35">
        <f t="shared" si="14"/>
        <v>12</v>
      </c>
      <c r="AW12" t="s">
        <v>514</v>
      </c>
      <c r="AX12" s="48">
        <v>1</v>
      </c>
      <c r="AY12" s="35">
        <f t="shared" si="15"/>
        <v>7</v>
      </c>
      <c r="AZ12" t="s">
        <v>499</v>
      </c>
      <c r="BA12" s="48">
        <v>1</v>
      </c>
      <c r="BB12" s="35">
        <f t="shared" si="16"/>
        <v>7</v>
      </c>
      <c r="BC12" t="s">
        <v>532</v>
      </c>
      <c r="BD12" s="48">
        <v>1</v>
      </c>
      <c r="BE12" s="35">
        <f t="shared" si="22"/>
        <v>7</v>
      </c>
      <c r="BF12" t="s">
        <v>516</v>
      </c>
      <c r="BG12" s="22">
        <v>8</v>
      </c>
      <c r="BH12" s="18">
        <f t="shared" si="17"/>
        <v>62</v>
      </c>
      <c r="BI12" t="s">
        <v>517</v>
      </c>
      <c r="BJ12" s="22">
        <v>2</v>
      </c>
      <c r="BK12" s="18">
        <f t="shared" si="18"/>
        <v>14</v>
      </c>
      <c r="BL12" t="s">
        <v>518</v>
      </c>
      <c r="BM12" s="22">
        <v>4</v>
      </c>
      <c r="BN12" s="18">
        <f t="shared" si="19"/>
        <v>25</v>
      </c>
      <c r="BO12" s="32" t="s">
        <v>519</v>
      </c>
      <c r="BP12" s="22">
        <v>16</v>
      </c>
      <c r="BQ12" s="18">
        <f t="shared" si="20"/>
        <v>144</v>
      </c>
      <c r="BR12" s="32" t="s">
        <v>520</v>
      </c>
    </row>
    <row r="13" spans="1:70" ht="14" thickBot="1">
      <c r="B13" s="11">
        <v>12</v>
      </c>
      <c r="C13" s="17">
        <f t="shared" si="1"/>
        <v>45</v>
      </c>
      <c r="D13" s="17" t="s">
        <v>521</v>
      </c>
      <c r="E13" s="18" t="s">
        <v>716</v>
      </c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N13" s="3"/>
      <c r="O13" s="3"/>
      <c r="P13" s="3"/>
      <c r="Q13" s="3"/>
      <c r="S13" s="36"/>
      <c r="T13" s="3"/>
      <c r="V13" s="36"/>
      <c r="W13" s="3"/>
      <c r="X13" s="22">
        <v>4</v>
      </c>
      <c r="Y13" s="17">
        <f t="shared" si="8"/>
        <v>20</v>
      </c>
      <c r="Z13" t="s">
        <v>524</v>
      </c>
      <c r="AA13" s="22">
        <v>4</v>
      </c>
      <c r="AB13" s="17">
        <f t="shared" si="9"/>
        <v>20</v>
      </c>
      <c r="AC13" t="s">
        <v>525</v>
      </c>
      <c r="AD13" s="40">
        <v>3</v>
      </c>
      <c r="AE13" s="35">
        <f t="shared" si="10"/>
        <v>22</v>
      </c>
      <c r="AF13" s="31" t="s">
        <v>207</v>
      </c>
      <c r="AG13" s="44" t="s">
        <v>723</v>
      </c>
      <c r="AH13" s="40">
        <v>2</v>
      </c>
      <c r="AI13" s="35">
        <f t="shared" si="21"/>
        <v>16</v>
      </c>
      <c r="AJ13" s="31" t="s">
        <v>298</v>
      </c>
      <c r="AK13" s="44" t="s">
        <v>116</v>
      </c>
      <c r="AL13" s="40">
        <v>2</v>
      </c>
      <c r="AM13" s="35">
        <f t="shared" si="11"/>
        <v>14</v>
      </c>
      <c r="AN13" t="s">
        <v>527</v>
      </c>
      <c r="AO13" s="40">
        <v>2</v>
      </c>
      <c r="AP13" s="35">
        <f t="shared" si="12"/>
        <v>14</v>
      </c>
      <c r="AQ13" t="s">
        <v>528</v>
      </c>
      <c r="AR13" s="40">
        <v>2</v>
      </c>
      <c r="AS13" s="35">
        <f t="shared" si="13"/>
        <v>14</v>
      </c>
      <c r="AT13" t="s">
        <v>529</v>
      </c>
      <c r="AU13" s="40">
        <v>2</v>
      </c>
      <c r="AV13" s="35">
        <f t="shared" si="14"/>
        <v>14</v>
      </c>
      <c r="AW13" t="s">
        <v>530</v>
      </c>
      <c r="AX13" s="48">
        <v>1</v>
      </c>
      <c r="AY13" s="35">
        <f t="shared" si="15"/>
        <v>8</v>
      </c>
      <c r="AZ13" t="s">
        <v>531</v>
      </c>
      <c r="BA13" s="48">
        <v>1</v>
      </c>
      <c r="BB13" s="35">
        <f t="shared" si="16"/>
        <v>8</v>
      </c>
      <c r="BC13" s="50" t="str">
        <f ca="1">"portant une perruque colorée "&amp;VLOOKUP(RANDBETWEEN(1,$AA$3),$AB$5:$AC$17,2,TRUE)</f>
        <v>portant une perruque colorée grise</v>
      </c>
      <c r="BD13" s="40">
        <v>1</v>
      </c>
      <c r="BE13" s="35">
        <f t="shared" si="22"/>
        <v>8</v>
      </c>
      <c r="BF13" t="s">
        <v>533</v>
      </c>
      <c r="BG13" s="22">
        <v>6</v>
      </c>
      <c r="BH13" s="18">
        <f t="shared" si="17"/>
        <v>68</v>
      </c>
      <c r="BI13" t="s">
        <v>534</v>
      </c>
      <c r="BJ13" s="22">
        <v>2</v>
      </c>
      <c r="BK13" s="18">
        <f t="shared" si="18"/>
        <v>16</v>
      </c>
      <c r="BL13" t="s">
        <v>535</v>
      </c>
      <c r="BM13" s="22">
        <v>2</v>
      </c>
      <c r="BN13" s="18">
        <f t="shared" si="19"/>
        <v>27</v>
      </c>
      <c r="BO13" s="32" t="s">
        <v>536</v>
      </c>
      <c r="BP13" s="22">
        <v>2</v>
      </c>
      <c r="BQ13" s="18">
        <f t="shared" si="20"/>
        <v>146</v>
      </c>
      <c r="BR13" s="32" t="s">
        <v>537</v>
      </c>
    </row>
    <row r="14" spans="1:70" ht="14" thickBot="1">
      <c r="B14" s="11">
        <v>12</v>
      </c>
      <c r="C14" s="17">
        <f t="shared" si="1"/>
        <v>57</v>
      </c>
      <c r="D14" s="30" t="s">
        <v>538</v>
      </c>
      <c r="E14" s="18" t="s">
        <v>716</v>
      </c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N14" s="3"/>
      <c r="O14" s="3"/>
      <c r="P14" s="3"/>
      <c r="Q14" s="3"/>
      <c r="T14" s="3"/>
      <c r="W14" s="3"/>
      <c r="X14" s="51">
        <v>4</v>
      </c>
      <c r="Y14" s="17">
        <f t="shared" si="8"/>
        <v>24</v>
      </c>
      <c r="Z14" t="s">
        <v>539</v>
      </c>
      <c r="AA14" s="51">
        <v>4</v>
      </c>
      <c r="AB14" s="17">
        <f t="shared" si="9"/>
        <v>24</v>
      </c>
      <c r="AC14" t="s">
        <v>540</v>
      </c>
      <c r="AD14" s="40">
        <v>3</v>
      </c>
      <c r="AE14" s="35">
        <f t="shared" si="10"/>
        <v>25</v>
      </c>
      <c r="AF14" s="31" t="s">
        <v>219</v>
      </c>
      <c r="AG14" s="44" t="s">
        <v>723</v>
      </c>
      <c r="AH14" s="40">
        <v>2</v>
      </c>
      <c r="AI14" s="35">
        <f t="shared" si="21"/>
        <v>18</v>
      </c>
      <c r="AJ14" s="49" t="s">
        <v>320</v>
      </c>
      <c r="AK14" s="44" t="s">
        <v>116</v>
      </c>
      <c r="AL14" s="40">
        <v>2</v>
      </c>
      <c r="AM14" s="35">
        <f t="shared" si="11"/>
        <v>16</v>
      </c>
      <c r="AN14" t="str">
        <f ca="1">"de couleur "&amp;VLOOKUP(RANDBETWEEN(1,$AA$3),$AB$5:$AC$17,2,TRUE)</f>
        <v xml:space="preserve">de couleur rouge </v>
      </c>
      <c r="AO14" s="40">
        <v>2</v>
      </c>
      <c r="AP14" s="35">
        <f t="shared" si="12"/>
        <v>16</v>
      </c>
      <c r="AQ14" t="str">
        <f ca="1">"de couleur "&amp;VLOOKUP(RANDBETWEEN(1,$AA$3),$AB$5:$AC$17,2,TRUE)</f>
        <v>de couleur bleue</v>
      </c>
      <c r="AR14" s="40">
        <v>2</v>
      </c>
      <c r="AS14" s="35">
        <f t="shared" si="13"/>
        <v>16</v>
      </c>
      <c r="AT14" t="str">
        <f ca="1">"de couleur "&amp;VLOOKUP(RANDBETWEEN(1,$AA$3),$AB$5:$AC$17,2,TRUE)</f>
        <v>de couleur grise</v>
      </c>
      <c r="AU14" s="40">
        <v>2</v>
      </c>
      <c r="AV14" s="35">
        <f t="shared" si="14"/>
        <v>16</v>
      </c>
      <c r="AW14" t="str">
        <f ca="1">"de couleur "&amp;VLOOKUP(RANDBETWEEN(1,$AA$3),$AB$5:$AC$17,2,TRUE)</f>
        <v>de couleur kaki</v>
      </c>
      <c r="AX14" s="48">
        <v>1</v>
      </c>
      <c r="AY14" s="35">
        <f t="shared" si="15"/>
        <v>9</v>
      </c>
      <c r="AZ14" t="s">
        <v>542</v>
      </c>
      <c r="BA14" s="48">
        <v>1</v>
      </c>
      <c r="BB14" s="35">
        <f t="shared" si="16"/>
        <v>9</v>
      </c>
      <c r="BC14" t="s">
        <v>407</v>
      </c>
      <c r="BD14" s="48">
        <v>1</v>
      </c>
      <c r="BE14" s="35">
        <f t="shared" si="22"/>
        <v>9</v>
      </c>
      <c r="BF14" t="s">
        <v>543</v>
      </c>
      <c r="BG14" s="22">
        <v>2</v>
      </c>
      <c r="BH14" s="18">
        <f t="shared" si="17"/>
        <v>70</v>
      </c>
      <c r="BI14" t="s">
        <v>544</v>
      </c>
      <c r="BJ14" s="22">
        <v>2</v>
      </c>
      <c r="BK14" s="18">
        <f t="shared" si="18"/>
        <v>18</v>
      </c>
      <c r="BL14" t="s">
        <v>545</v>
      </c>
      <c r="BM14" s="22">
        <v>2</v>
      </c>
      <c r="BN14" s="18">
        <f t="shared" si="19"/>
        <v>29</v>
      </c>
      <c r="BO14" s="32" t="s">
        <v>546</v>
      </c>
      <c r="BP14" s="22">
        <v>2</v>
      </c>
      <c r="BQ14" s="18">
        <f t="shared" si="20"/>
        <v>148</v>
      </c>
      <c r="BR14" s="32" t="s">
        <v>547</v>
      </c>
    </row>
    <row r="15" spans="1:70">
      <c r="B15" s="11">
        <v>17</v>
      </c>
      <c r="C15" s="17">
        <f t="shared" si="1"/>
        <v>74</v>
      </c>
      <c r="D15" s="17" t="s">
        <v>548</v>
      </c>
      <c r="E15" s="18" t="s">
        <v>697</v>
      </c>
      <c r="R15" s="36"/>
      <c r="T15" s="3"/>
      <c r="U15" s="36"/>
      <c r="W15" s="3"/>
      <c r="X15" s="51">
        <v>4</v>
      </c>
      <c r="Y15" s="17">
        <f t="shared" si="8"/>
        <v>28</v>
      </c>
      <c r="Z15" t="s">
        <v>549</v>
      </c>
      <c r="AA15" s="51">
        <v>4</v>
      </c>
      <c r="AB15" s="17">
        <f t="shared" si="9"/>
        <v>28</v>
      </c>
      <c r="AC15" t="s">
        <v>549</v>
      </c>
      <c r="AD15" s="40">
        <v>3</v>
      </c>
      <c r="AE15" s="35">
        <f t="shared" si="10"/>
        <v>28</v>
      </c>
      <c r="AF15" s="31" t="s">
        <v>227</v>
      </c>
      <c r="AG15" s="44" t="s">
        <v>725</v>
      </c>
      <c r="AH15" s="40">
        <v>2</v>
      </c>
      <c r="AI15" s="35">
        <f t="shared" si="21"/>
        <v>20</v>
      </c>
      <c r="AJ15" s="31" t="s">
        <v>291</v>
      </c>
      <c r="AK15" s="44" t="s">
        <v>122</v>
      </c>
      <c r="AL15" s="40">
        <v>3</v>
      </c>
      <c r="AM15" s="35">
        <f t="shared" si="11"/>
        <v>19</v>
      </c>
      <c r="AN15" t="s">
        <v>552</v>
      </c>
      <c r="AO15" s="40">
        <v>3</v>
      </c>
      <c r="AP15" s="35">
        <f t="shared" si="12"/>
        <v>19</v>
      </c>
      <c r="AQ15" t="s">
        <v>553</v>
      </c>
      <c r="AR15" s="40">
        <v>3</v>
      </c>
      <c r="AS15" s="35">
        <f t="shared" si="13"/>
        <v>19</v>
      </c>
      <c r="AT15" t="s">
        <v>554</v>
      </c>
      <c r="AU15" s="40">
        <v>3</v>
      </c>
      <c r="AV15" s="35">
        <f t="shared" si="14"/>
        <v>19</v>
      </c>
      <c r="AW15" t="s">
        <v>555</v>
      </c>
      <c r="AX15" s="48">
        <v>1</v>
      </c>
      <c r="AY15" s="35">
        <f t="shared" si="15"/>
        <v>10</v>
      </c>
      <c r="AZ15" t="s">
        <v>556</v>
      </c>
      <c r="BA15" s="48">
        <v>1</v>
      </c>
      <c r="BB15" s="35">
        <f t="shared" si="16"/>
        <v>10</v>
      </c>
      <c r="BC15" t="s">
        <v>423</v>
      </c>
      <c r="BD15" s="48">
        <v>1</v>
      </c>
      <c r="BE15" s="35">
        <f t="shared" si="22"/>
        <v>10</v>
      </c>
      <c r="BF15" t="s">
        <v>408</v>
      </c>
      <c r="BG15" s="22">
        <v>8</v>
      </c>
      <c r="BH15" s="18">
        <f t="shared" si="17"/>
        <v>78</v>
      </c>
      <c r="BI15" t="s">
        <v>409</v>
      </c>
      <c r="BJ15" s="22">
        <v>2</v>
      </c>
      <c r="BK15" s="18">
        <f t="shared" si="18"/>
        <v>20</v>
      </c>
      <c r="BL15" t="s">
        <v>410</v>
      </c>
      <c r="BM15" s="22">
        <v>2</v>
      </c>
      <c r="BN15" s="18">
        <f t="shared" si="19"/>
        <v>31</v>
      </c>
      <c r="BO15" s="32" t="s">
        <v>411</v>
      </c>
      <c r="BP15" s="22">
        <v>2</v>
      </c>
      <c r="BQ15" s="18">
        <f t="shared" si="20"/>
        <v>150</v>
      </c>
      <c r="BR15" s="32" t="s">
        <v>412</v>
      </c>
    </row>
    <row r="16" spans="1:70">
      <c r="B16" s="10">
        <v>17</v>
      </c>
      <c r="C16" s="17">
        <f t="shared" si="1"/>
        <v>91</v>
      </c>
      <c r="D16" s="30" t="s">
        <v>413</v>
      </c>
      <c r="E16" s="18" t="s">
        <v>697</v>
      </c>
      <c r="H16" s="6"/>
      <c r="I16" s="6"/>
      <c r="J16" s="6"/>
      <c r="S16" s="36"/>
      <c r="T16" s="3"/>
      <c r="V16" s="36"/>
      <c r="W16" s="3"/>
      <c r="X16" s="22">
        <v>6</v>
      </c>
      <c r="Y16" s="17">
        <f t="shared" si="8"/>
        <v>34</v>
      </c>
      <c r="Z16" t="s">
        <v>414</v>
      </c>
      <c r="AA16" s="22">
        <v>6</v>
      </c>
      <c r="AB16" s="17">
        <f t="shared" si="9"/>
        <v>34</v>
      </c>
      <c r="AC16" t="s">
        <v>415</v>
      </c>
      <c r="AD16" s="40">
        <v>3</v>
      </c>
      <c r="AE16" s="35">
        <f t="shared" si="10"/>
        <v>31</v>
      </c>
      <c r="AF16" s="31" t="s">
        <v>112</v>
      </c>
      <c r="AG16" s="44" t="s">
        <v>277</v>
      </c>
      <c r="AH16" s="40">
        <v>2</v>
      </c>
      <c r="AI16" s="35">
        <f t="shared" si="21"/>
        <v>22</v>
      </c>
      <c r="AJ16" s="34" t="s">
        <v>197</v>
      </c>
      <c r="AK16" s="44" t="s">
        <v>116</v>
      </c>
      <c r="AL16" s="40">
        <v>3</v>
      </c>
      <c r="AM16" s="35">
        <f t="shared" si="11"/>
        <v>22</v>
      </c>
      <c r="AN16" t="s">
        <v>418</v>
      </c>
      <c r="AO16" s="40">
        <v>3</v>
      </c>
      <c r="AP16" s="35">
        <f t="shared" si="12"/>
        <v>22</v>
      </c>
      <c r="AQ16" t="s">
        <v>419</v>
      </c>
      <c r="AR16" s="40">
        <v>3</v>
      </c>
      <c r="AS16" s="35">
        <f t="shared" si="13"/>
        <v>22</v>
      </c>
      <c r="AT16" t="s">
        <v>420</v>
      </c>
      <c r="AU16" s="40">
        <v>3</v>
      </c>
      <c r="AV16" s="35">
        <f t="shared" si="14"/>
        <v>22</v>
      </c>
      <c r="AW16" t="s">
        <v>421</v>
      </c>
      <c r="AX16" s="48">
        <v>1</v>
      </c>
      <c r="AY16" s="35">
        <f t="shared" si="15"/>
        <v>11</v>
      </c>
      <c r="AZ16" t="s">
        <v>422</v>
      </c>
      <c r="BA16" s="48">
        <v>1</v>
      </c>
      <c r="BB16" s="35">
        <f t="shared" si="16"/>
        <v>11</v>
      </c>
      <c r="BC16" t="s">
        <v>439</v>
      </c>
      <c r="BD16" s="48">
        <v>1</v>
      </c>
      <c r="BE16" s="35">
        <f t="shared" si="22"/>
        <v>11</v>
      </c>
      <c r="BF16" t="s">
        <v>424</v>
      </c>
      <c r="BG16" s="22">
        <v>2</v>
      </c>
      <c r="BH16" s="18">
        <f t="shared" si="17"/>
        <v>80</v>
      </c>
      <c r="BI16" t="s">
        <v>425</v>
      </c>
      <c r="BJ16" s="22">
        <v>3</v>
      </c>
      <c r="BK16" s="18">
        <f t="shared" si="18"/>
        <v>23</v>
      </c>
      <c r="BL16" t="s">
        <v>426</v>
      </c>
      <c r="BM16" s="22">
        <v>2</v>
      </c>
      <c r="BN16" s="18">
        <f t="shared" si="19"/>
        <v>33</v>
      </c>
      <c r="BO16" s="32" t="s">
        <v>427</v>
      </c>
      <c r="BP16" s="22">
        <v>2</v>
      </c>
      <c r="BQ16" s="18">
        <f t="shared" si="20"/>
        <v>152</v>
      </c>
      <c r="BR16" s="32" t="s">
        <v>428</v>
      </c>
    </row>
    <row r="17" spans="1:70">
      <c r="B17" s="10">
        <v>22</v>
      </c>
      <c r="C17" s="17">
        <f t="shared" si="1"/>
        <v>113</v>
      </c>
      <c r="D17" s="17" t="s">
        <v>429</v>
      </c>
      <c r="E17" s="18" t="s">
        <v>716</v>
      </c>
      <c r="Q17" s="17">
        <f>Q14+P17</f>
        <v>0</v>
      </c>
      <c r="X17" s="22">
        <v>8</v>
      </c>
      <c r="Y17" s="17">
        <f t="shared" si="8"/>
        <v>42</v>
      </c>
      <c r="Z17" t="s">
        <v>430</v>
      </c>
      <c r="AA17" s="22">
        <v>8</v>
      </c>
      <c r="AB17" s="17">
        <f t="shared" si="9"/>
        <v>42</v>
      </c>
      <c r="AC17" t="s">
        <v>431</v>
      </c>
      <c r="AD17" s="40">
        <v>3</v>
      </c>
      <c r="AE17" s="35">
        <f t="shared" si="10"/>
        <v>34</v>
      </c>
      <c r="AF17" s="31" t="s">
        <v>120</v>
      </c>
      <c r="AG17" s="44" t="s">
        <v>725</v>
      </c>
      <c r="AH17" s="40">
        <v>2</v>
      </c>
      <c r="AI17" s="35">
        <f t="shared" si="21"/>
        <v>24</v>
      </c>
      <c r="AJ17" s="31" t="s">
        <v>98</v>
      </c>
      <c r="AK17" s="45" t="s">
        <v>704</v>
      </c>
      <c r="AL17" s="40">
        <v>3</v>
      </c>
      <c r="AM17" s="35">
        <f t="shared" si="11"/>
        <v>25</v>
      </c>
      <c r="AN17" t="s">
        <v>434</v>
      </c>
      <c r="AO17" s="40">
        <v>3</v>
      </c>
      <c r="AP17" s="35">
        <f t="shared" si="12"/>
        <v>25</v>
      </c>
      <c r="AQ17" t="s">
        <v>435</v>
      </c>
      <c r="AR17" s="40">
        <v>3</v>
      </c>
      <c r="AS17" s="35">
        <f t="shared" si="13"/>
        <v>25</v>
      </c>
      <c r="AT17" t="s">
        <v>436</v>
      </c>
      <c r="AU17" s="40">
        <v>3</v>
      </c>
      <c r="AV17" s="35">
        <f t="shared" si="14"/>
        <v>25</v>
      </c>
      <c r="AW17" t="s">
        <v>437</v>
      </c>
      <c r="AX17" s="48">
        <v>1</v>
      </c>
      <c r="AY17" s="35">
        <f t="shared" si="15"/>
        <v>12</v>
      </c>
      <c r="AZ17" t="s">
        <v>451</v>
      </c>
      <c r="BA17" s="48">
        <v>2</v>
      </c>
      <c r="BB17" s="35">
        <f t="shared" si="16"/>
        <v>13</v>
      </c>
      <c r="BC17" t="s">
        <v>3</v>
      </c>
      <c r="BD17" s="40">
        <v>1</v>
      </c>
      <c r="BE17" s="35">
        <f t="shared" si="22"/>
        <v>12</v>
      </c>
      <c r="BF17" t="s">
        <v>440</v>
      </c>
      <c r="BG17" s="22">
        <v>2</v>
      </c>
      <c r="BH17" s="18">
        <f t="shared" si="17"/>
        <v>82</v>
      </c>
      <c r="BI17" t="s">
        <v>441</v>
      </c>
      <c r="BJ17" s="22">
        <v>4</v>
      </c>
      <c r="BK17" s="18">
        <f t="shared" si="18"/>
        <v>27</v>
      </c>
      <c r="BL17" t="s">
        <v>442</v>
      </c>
      <c r="BM17" s="22">
        <v>4</v>
      </c>
      <c r="BN17" s="18">
        <f t="shared" si="19"/>
        <v>37</v>
      </c>
      <c r="BO17" s="32" t="s">
        <v>443</v>
      </c>
      <c r="BP17" s="22">
        <v>2</v>
      </c>
      <c r="BQ17" s="18">
        <f t="shared" si="20"/>
        <v>154</v>
      </c>
      <c r="BR17" s="32" t="s">
        <v>444</v>
      </c>
    </row>
    <row r="18" spans="1:70" ht="14" thickBot="1">
      <c r="B18" s="11">
        <v>28</v>
      </c>
      <c r="C18" s="17">
        <f t="shared" si="1"/>
        <v>141</v>
      </c>
      <c r="D18" s="19" t="s">
        <v>445</v>
      </c>
      <c r="E18" s="20" t="s">
        <v>697</v>
      </c>
      <c r="AD18" s="40">
        <v>3</v>
      </c>
      <c r="AE18" s="35">
        <f t="shared" si="10"/>
        <v>37</v>
      </c>
      <c r="AF18" s="33" t="s">
        <v>115</v>
      </c>
      <c r="AG18" s="45" t="s">
        <v>116</v>
      </c>
      <c r="AH18" s="40">
        <v>2</v>
      </c>
      <c r="AI18" s="35">
        <f t="shared" si="21"/>
        <v>26</v>
      </c>
      <c r="AJ18" s="31" t="s">
        <v>102</v>
      </c>
      <c r="AK18" s="45" t="s">
        <v>116</v>
      </c>
      <c r="AL18" s="40">
        <v>3</v>
      </c>
      <c r="AM18" s="35">
        <f t="shared" si="11"/>
        <v>28</v>
      </c>
      <c r="AN18" t="s">
        <v>447</v>
      </c>
      <c r="AO18" s="40">
        <v>3</v>
      </c>
      <c r="AP18" s="35">
        <f t="shared" si="12"/>
        <v>28</v>
      </c>
      <c r="AQ18" t="s">
        <v>448</v>
      </c>
      <c r="AR18" s="40">
        <v>3</v>
      </c>
      <c r="AS18" s="35">
        <f t="shared" si="13"/>
        <v>28</v>
      </c>
      <c r="AT18" t="s">
        <v>449</v>
      </c>
      <c r="AU18" s="40">
        <v>3</v>
      </c>
      <c r="AV18" s="35">
        <f t="shared" si="14"/>
        <v>28</v>
      </c>
      <c r="AW18" t="s">
        <v>450</v>
      </c>
      <c r="AX18" s="48">
        <v>1</v>
      </c>
      <c r="AY18" s="35">
        <f t="shared" si="15"/>
        <v>13</v>
      </c>
      <c r="AZ18" t="s">
        <v>463</v>
      </c>
      <c r="BA18" s="48">
        <v>2</v>
      </c>
      <c r="BB18" s="35">
        <f t="shared" si="16"/>
        <v>15</v>
      </c>
      <c r="BC18" t="s">
        <v>4</v>
      </c>
      <c r="BD18" s="48">
        <v>1</v>
      </c>
      <c r="BE18" s="35">
        <f t="shared" si="22"/>
        <v>13</v>
      </c>
      <c r="BF18" t="s">
        <v>453</v>
      </c>
      <c r="BG18" s="22">
        <v>2</v>
      </c>
      <c r="BH18" s="18">
        <f t="shared" si="17"/>
        <v>84</v>
      </c>
      <c r="BI18" t="s">
        <v>454</v>
      </c>
      <c r="BJ18" s="22">
        <v>5</v>
      </c>
      <c r="BK18" s="18">
        <f t="shared" si="18"/>
        <v>32</v>
      </c>
      <c r="BL18" t="s">
        <v>455</v>
      </c>
      <c r="BM18" s="23">
        <v>2</v>
      </c>
      <c r="BN18" s="20">
        <f t="shared" si="19"/>
        <v>39</v>
      </c>
      <c r="BO18" s="32" t="s">
        <v>456</v>
      </c>
      <c r="BP18" s="23">
        <v>2</v>
      </c>
      <c r="BQ18" s="20">
        <f t="shared" si="20"/>
        <v>156</v>
      </c>
      <c r="BR18" s="32" t="s">
        <v>457</v>
      </c>
    </row>
    <row r="19" spans="1:70" ht="14" thickBot="1">
      <c r="B19" s="11">
        <v>28</v>
      </c>
      <c r="C19" s="17">
        <f t="shared" si="1"/>
        <v>169</v>
      </c>
      <c r="D19" s="19" t="s">
        <v>445</v>
      </c>
      <c r="E19" s="20" t="s">
        <v>697</v>
      </c>
      <c r="AD19" s="40">
        <v>3</v>
      </c>
      <c r="AE19" s="35">
        <f t="shared" si="10"/>
        <v>40</v>
      </c>
      <c r="AF19" s="33" t="s">
        <v>115</v>
      </c>
      <c r="AG19" s="45" t="s">
        <v>116</v>
      </c>
      <c r="AH19" s="40">
        <v>2</v>
      </c>
      <c r="AI19" s="35">
        <f t="shared" si="21"/>
        <v>28</v>
      </c>
      <c r="AJ19" s="33" t="s">
        <v>115</v>
      </c>
      <c r="AK19" s="56" t="s">
        <v>116</v>
      </c>
      <c r="AL19" s="40">
        <v>3</v>
      </c>
      <c r="AM19" s="35">
        <f t="shared" si="11"/>
        <v>31</v>
      </c>
      <c r="AN19" t="s">
        <v>459</v>
      </c>
      <c r="AO19" s="40">
        <v>3</v>
      </c>
      <c r="AP19" s="35">
        <f t="shared" si="12"/>
        <v>31</v>
      </c>
      <c r="AQ19" t="s">
        <v>460</v>
      </c>
      <c r="AR19" s="40">
        <v>3</v>
      </c>
      <c r="AS19" s="35">
        <f t="shared" si="13"/>
        <v>31</v>
      </c>
      <c r="AT19" t="s">
        <v>461</v>
      </c>
      <c r="AU19" s="40">
        <v>3</v>
      </c>
      <c r="AV19" s="35">
        <f t="shared" si="14"/>
        <v>31</v>
      </c>
      <c r="AW19" t="s">
        <v>462</v>
      </c>
      <c r="AX19" s="48">
        <v>1</v>
      </c>
      <c r="AY19" s="35">
        <f t="shared" si="15"/>
        <v>14</v>
      </c>
      <c r="AZ19" t="s">
        <v>473</v>
      </c>
      <c r="BA19" s="40">
        <v>2</v>
      </c>
      <c r="BB19" s="35">
        <f t="shared" si="16"/>
        <v>17</v>
      </c>
      <c r="BC19" t="s">
        <v>452</v>
      </c>
      <c r="BD19" s="40">
        <v>2</v>
      </c>
      <c r="BE19" s="35">
        <f t="shared" si="22"/>
        <v>15</v>
      </c>
      <c r="BF19" t="s">
        <v>464</v>
      </c>
      <c r="BG19" s="51">
        <v>2</v>
      </c>
      <c r="BH19" s="18">
        <f t="shared" si="17"/>
        <v>86</v>
      </c>
      <c r="BI19" t="s">
        <v>465</v>
      </c>
      <c r="BJ19" s="51">
        <v>5</v>
      </c>
      <c r="BK19" s="18">
        <f t="shared" si="18"/>
        <v>37</v>
      </c>
      <c r="BL19" t="s">
        <v>466</v>
      </c>
    </row>
    <row r="20" spans="1:70">
      <c r="AD20" s="40">
        <v>4</v>
      </c>
      <c r="AE20" s="35">
        <f t="shared" si="10"/>
        <v>44</v>
      </c>
      <c r="AF20" s="31" t="s">
        <v>417</v>
      </c>
      <c r="AG20" s="44" t="s">
        <v>725</v>
      </c>
      <c r="AH20" s="40">
        <v>3</v>
      </c>
      <c r="AI20" s="35">
        <f t="shared" si="21"/>
        <v>31</v>
      </c>
      <c r="AJ20" s="31" t="s">
        <v>325</v>
      </c>
      <c r="AK20" s="44" t="s">
        <v>116</v>
      </c>
      <c r="AL20" s="40">
        <v>5</v>
      </c>
      <c r="AM20" s="35">
        <f t="shared" si="11"/>
        <v>36</v>
      </c>
      <c r="AN20" t="s">
        <v>469</v>
      </c>
      <c r="AO20" s="40">
        <v>5</v>
      </c>
      <c r="AP20" s="35">
        <f t="shared" si="12"/>
        <v>36</v>
      </c>
      <c r="AQ20" t="s">
        <v>470</v>
      </c>
      <c r="AR20" s="40">
        <v>5</v>
      </c>
      <c r="AS20" s="35">
        <f t="shared" si="13"/>
        <v>36</v>
      </c>
      <c r="AT20" t="s">
        <v>471</v>
      </c>
      <c r="AU20" s="40">
        <v>5</v>
      </c>
      <c r="AV20" s="35">
        <f t="shared" si="14"/>
        <v>36</v>
      </c>
      <c r="AW20" t="s">
        <v>472</v>
      </c>
      <c r="AX20" s="48">
        <v>1</v>
      </c>
      <c r="AY20" s="35">
        <f t="shared" si="15"/>
        <v>15</v>
      </c>
      <c r="AZ20" t="s">
        <v>343</v>
      </c>
      <c r="BA20" s="40">
        <v>2</v>
      </c>
      <c r="BB20" s="35">
        <f t="shared" si="16"/>
        <v>19</v>
      </c>
      <c r="BC20" t="s">
        <v>581</v>
      </c>
      <c r="BD20" s="48">
        <v>2</v>
      </c>
      <c r="BE20" s="35">
        <f t="shared" si="22"/>
        <v>17</v>
      </c>
      <c r="BF20" t="s">
        <v>474</v>
      </c>
      <c r="BG20" s="22">
        <v>10</v>
      </c>
      <c r="BH20" s="18">
        <f t="shared" si="17"/>
        <v>96</v>
      </c>
      <c r="BI20" t="s">
        <v>475</v>
      </c>
      <c r="BJ20" s="22">
        <v>6</v>
      </c>
      <c r="BK20" s="18">
        <f t="shared" si="18"/>
        <v>43</v>
      </c>
      <c r="BL20" t="s">
        <v>476</v>
      </c>
    </row>
    <row r="21" spans="1:70">
      <c r="AD21" s="40">
        <v>4</v>
      </c>
      <c r="AE21" s="35">
        <f t="shared" si="10"/>
        <v>48</v>
      </c>
      <c r="AF21" s="31" t="s">
        <v>293</v>
      </c>
      <c r="AG21" s="44" t="s">
        <v>723</v>
      </c>
      <c r="AH21" s="40">
        <v>3</v>
      </c>
      <c r="AI21" s="35">
        <f t="shared" si="21"/>
        <v>34</v>
      </c>
      <c r="AJ21" s="31" t="s">
        <v>208</v>
      </c>
      <c r="AK21" s="44" t="s">
        <v>704</v>
      </c>
      <c r="AL21" s="40">
        <v>5</v>
      </c>
      <c r="AM21" s="35">
        <f t="shared" si="11"/>
        <v>41</v>
      </c>
      <c r="AN21" t="s">
        <v>339</v>
      </c>
      <c r="AO21" s="40">
        <v>5</v>
      </c>
      <c r="AP21" s="35">
        <f t="shared" si="12"/>
        <v>41</v>
      </c>
      <c r="AQ21" t="s">
        <v>340</v>
      </c>
      <c r="AR21" s="40">
        <v>5</v>
      </c>
      <c r="AS21" s="35">
        <f t="shared" si="13"/>
        <v>41</v>
      </c>
      <c r="AT21" t="s">
        <v>341</v>
      </c>
      <c r="AU21" s="40">
        <v>5</v>
      </c>
      <c r="AV21" s="35">
        <f t="shared" si="14"/>
        <v>41</v>
      </c>
      <c r="AW21" t="s">
        <v>342</v>
      </c>
      <c r="AX21" s="48">
        <v>1</v>
      </c>
      <c r="AY21" s="35">
        <f t="shared" si="15"/>
        <v>16</v>
      </c>
      <c r="AZ21" s="50" t="str">
        <f ca="1">"portant une perruque colorée "&amp;VLOOKUP(RANDBETWEEN(1,$AA$3),$AB$5:$AC$17,2,TRUE)</f>
        <v>portant une perruque colorée kaki</v>
      </c>
      <c r="BA21" s="40">
        <v>2</v>
      </c>
      <c r="BB21" s="35">
        <f t="shared" si="16"/>
        <v>21</v>
      </c>
      <c r="BC21" s="50" t="str">
        <f ca="1">"aux cheveux teints en "&amp;VLOOKUP(RANDBETWEEN(1,$X$3),$Y$5:$Z$17,2,TRUE)</f>
        <v>aux cheveux teints en kaki</v>
      </c>
      <c r="BD21" s="48">
        <v>2</v>
      </c>
      <c r="BE21" s="35">
        <f t="shared" si="22"/>
        <v>19</v>
      </c>
      <c r="BF21" t="s">
        <v>345</v>
      </c>
      <c r="BG21" s="22">
        <v>8</v>
      </c>
      <c r="BH21" s="18">
        <f t="shared" si="17"/>
        <v>104</v>
      </c>
      <c r="BI21" t="s">
        <v>346</v>
      </c>
      <c r="BJ21" s="22">
        <v>6</v>
      </c>
      <c r="BK21" s="18">
        <f t="shared" si="18"/>
        <v>49</v>
      </c>
      <c r="BL21" t="s">
        <v>347</v>
      </c>
    </row>
    <row r="22" spans="1:70">
      <c r="B22" s="53"/>
      <c r="C22" s="53"/>
      <c r="D22" s="53"/>
      <c r="E22" s="53"/>
      <c r="AD22" s="40">
        <v>4</v>
      </c>
      <c r="AE22" s="35">
        <f t="shared" si="10"/>
        <v>52</v>
      </c>
      <c r="AF22" s="31" t="s">
        <v>234</v>
      </c>
      <c r="AG22" s="44" t="s">
        <v>725</v>
      </c>
      <c r="AH22" s="40">
        <v>4</v>
      </c>
      <c r="AI22" s="35">
        <f t="shared" si="21"/>
        <v>38</v>
      </c>
      <c r="AJ22" s="31" t="s">
        <v>576</v>
      </c>
      <c r="AK22" s="44" t="s">
        <v>723</v>
      </c>
      <c r="AL22" s="40">
        <v>5</v>
      </c>
      <c r="AM22" s="35">
        <f t="shared" si="11"/>
        <v>46</v>
      </c>
      <c r="AN22" t="s">
        <v>349</v>
      </c>
      <c r="AO22" s="40">
        <v>5</v>
      </c>
      <c r="AP22" s="35">
        <f t="shared" si="12"/>
        <v>46</v>
      </c>
      <c r="AQ22" t="s">
        <v>350</v>
      </c>
      <c r="AR22" s="40">
        <v>5</v>
      </c>
      <c r="AS22" s="35">
        <f t="shared" si="13"/>
        <v>46</v>
      </c>
      <c r="AT22" t="s">
        <v>351</v>
      </c>
      <c r="AU22" s="40">
        <v>5</v>
      </c>
      <c r="AV22" s="35">
        <f t="shared" si="14"/>
        <v>46</v>
      </c>
      <c r="AW22" t="s">
        <v>352</v>
      </c>
      <c r="AX22" s="48">
        <v>1</v>
      </c>
      <c r="AY22" s="35">
        <f t="shared" si="15"/>
        <v>17</v>
      </c>
      <c r="AZ22" t="s">
        <v>407</v>
      </c>
      <c r="BA22" s="40">
        <v>2</v>
      </c>
      <c r="BB22" s="35">
        <f t="shared" si="16"/>
        <v>23</v>
      </c>
      <c r="BC22" t="s">
        <v>344</v>
      </c>
      <c r="BD22" s="48">
        <v>2</v>
      </c>
      <c r="BE22" s="35">
        <f t="shared" si="22"/>
        <v>21</v>
      </c>
      <c r="BF22" t="s">
        <v>354</v>
      </c>
      <c r="BG22" s="22">
        <v>2</v>
      </c>
      <c r="BH22" s="18">
        <f t="shared" si="17"/>
        <v>106</v>
      </c>
      <c r="BI22" t="s">
        <v>355</v>
      </c>
      <c r="BJ22" s="22">
        <v>6</v>
      </c>
      <c r="BK22" s="18">
        <f t="shared" si="18"/>
        <v>55</v>
      </c>
      <c r="BL22" t="s">
        <v>356</v>
      </c>
    </row>
    <row r="23" spans="1:70" ht="107.25" customHeight="1">
      <c r="A23" s="53" t="str">
        <f ca="1">CONCATENATE(D1," ",K1,", ",BF2,", ",IF(W1=0,"",W1&amp;" et "),Q1,", ",BF1,IF(AJ1=0,"",", "&amp;AJ1)," "&amp;AN1)</f>
        <v xml:space="preserve">Un jeune homme blanc americain, les cheveux à moitié arrachés, maigre et plutot grand, aux yeux complètement injectés de sang, au look d'employé de commerce de couleur rouge </v>
      </c>
      <c r="D23" s="1"/>
      <c r="F23" s="53"/>
      <c r="G23" s="53"/>
      <c r="H23" s="53"/>
      <c r="I23" s="53"/>
      <c r="J23" s="53"/>
      <c r="K23" s="53"/>
      <c r="L23" s="53"/>
      <c r="M23" s="53"/>
      <c r="N23" s="53"/>
      <c r="AD23" s="40">
        <v>4</v>
      </c>
      <c r="AE23" s="35">
        <f t="shared" si="10"/>
        <v>56</v>
      </c>
      <c r="AF23" s="31" t="s">
        <v>178</v>
      </c>
      <c r="AG23" s="44" t="s">
        <v>725</v>
      </c>
      <c r="AH23" s="40">
        <v>4</v>
      </c>
      <c r="AI23" s="35">
        <f t="shared" si="21"/>
        <v>42</v>
      </c>
      <c r="AJ23" s="31" t="s">
        <v>417</v>
      </c>
      <c r="AK23" s="44" t="s">
        <v>725</v>
      </c>
      <c r="AL23" s="40">
        <v>5</v>
      </c>
      <c r="AM23" s="35">
        <f t="shared" si="11"/>
        <v>51</v>
      </c>
      <c r="AN23" t="s">
        <v>377</v>
      </c>
      <c r="AO23" s="40">
        <v>5</v>
      </c>
      <c r="AP23" s="35">
        <f t="shared" si="12"/>
        <v>51</v>
      </c>
      <c r="AQ23" t="s">
        <v>378</v>
      </c>
      <c r="AR23" s="40">
        <v>5</v>
      </c>
      <c r="AS23" s="35">
        <f t="shared" si="13"/>
        <v>51</v>
      </c>
      <c r="AT23" t="s">
        <v>379</v>
      </c>
      <c r="AU23" s="40">
        <v>5</v>
      </c>
      <c r="AV23" s="35">
        <f t="shared" si="14"/>
        <v>51</v>
      </c>
      <c r="AW23" t="s">
        <v>380</v>
      </c>
      <c r="AX23" s="48">
        <v>1</v>
      </c>
      <c r="AY23" s="35">
        <f t="shared" si="15"/>
        <v>18</v>
      </c>
      <c r="AZ23" t="s">
        <v>423</v>
      </c>
      <c r="BA23" s="48">
        <v>2</v>
      </c>
      <c r="BB23" s="35">
        <f t="shared" si="16"/>
        <v>25</v>
      </c>
      <c r="BC23" t="s">
        <v>353</v>
      </c>
      <c r="BD23" s="48">
        <v>2</v>
      </c>
      <c r="BE23" s="35">
        <f t="shared" si="22"/>
        <v>23</v>
      </c>
      <c r="BF23" t="s">
        <v>364</v>
      </c>
      <c r="BG23" s="22">
        <v>2</v>
      </c>
      <c r="BH23" s="18">
        <f t="shared" si="17"/>
        <v>108</v>
      </c>
      <c r="BI23" t="s">
        <v>365</v>
      </c>
      <c r="BJ23" s="22">
        <v>6</v>
      </c>
      <c r="BK23" s="18">
        <f t="shared" si="18"/>
        <v>61</v>
      </c>
      <c r="BL23" t="s">
        <v>366</v>
      </c>
    </row>
    <row r="24" spans="1:70">
      <c r="AD24" s="40">
        <v>4</v>
      </c>
      <c r="AE24" s="35">
        <f t="shared" si="10"/>
        <v>60</v>
      </c>
      <c r="AF24" s="34" t="s">
        <v>182</v>
      </c>
      <c r="AG24" s="44" t="s">
        <v>723</v>
      </c>
      <c r="AH24" s="40">
        <v>4</v>
      </c>
      <c r="AI24" s="35">
        <f t="shared" si="21"/>
        <v>46</v>
      </c>
      <c r="AJ24" s="31" t="s">
        <v>367</v>
      </c>
      <c r="AK24" s="44" t="s">
        <v>723</v>
      </c>
      <c r="AL24" s="40">
        <v>5</v>
      </c>
      <c r="AM24" s="35">
        <f t="shared" si="11"/>
        <v>56</v>
      </c>
      <c r="AN24" t="s">
        <v>386</v>
      </c>
      <c r="AO24" s="40">
        <v>5</v>
      </c>
      <c r="AP24" s="35">
        <f t="shared" si="12"/>
        <v>56</v>
      </c>
      <c r="AQ24" t="s">
        <v>387</v>
      </c>
      <c r="AR24" s="40">
        <v>5</v>
      </c>
      <c r="AS24" s="35">
        <f t="shared" si="13"/>
        <v>56</v>
      </c>
      <c r="AT24" t="s">
        <v>388</v>
      </c>
      <c r="AU24" s="40">
        <v>5</v>
      </c>
      <c r="AV24" s="35">
        <f t="shared" si="14"/>
        <v>56</v>
      </c>
      <c r="AW24" t="s">
        <v>389</v>
      </c>
      <c r="AX24" s="48">
        <v>1</v>
      </c>
      <c r="AY24" s="35">
        <f t="shared" si="15"/>
        <v>19</v>
      </c>
      <c r="AZ24" t="s">
        <v>439</v>
      </c>
      <c r="BA24" s="48">
        <v>2</v>
      </c>
      <c r="BB24" s="35">
        <f t="shared" si="16"/>
        <v>27</v>
      </c>
      <c r="BC24" t="s">
        <v>363</v>
      </c>
      <c r="BD24" s="48">
        <v>2</v>
      </c>
      <c r="BE24" s="35">
        <f t="shared" si="22"/>
        <v>25</v>
      </c>
      <c r="BF24" t="s">
        <v>373</v>
      </c>
      <c r="BG24" s="51">
        <v>2</v>
      </c>
      <c r="BH24" s="18">
        <f t="shared" si="17"/>
        <v>110</v>
      </c>
      <c r="BI24" t="s">
        <v>374</v>
      </c>
      <c r="BJ24" s="51">
        <v>8</v>
      </c>
      <c r="BK24" s="18">
        <f t="shared" si="18"/>
        <v>69</v>
      </c>
      <c r="BL24" t="s">
        <v>375</v>
      </c>
    </row>
    <row r="25" spans="1:70">
      <c r="AD25" s="40">
        <v>4</v>
      </c>
      <c r="AE25" s="35">
        <f t="shared" si="10"/>
        <v>64</v>
      </c>
      <c r="AF25" s="34" t="s">
        <v>186</v>
      </c>
      <c r="AG25" s="44" t="s">
        <v>723</v>
      </c>
      <c r="AH25" s="40">
        <v>4</v>
      </c>
      <c r="AI25" s="35">
        <f t="shared" si="21"/>
        <v>50</v>
      </c>
      <c r="AJ25" s="31" t="s">
        <v>178</v>
      </c>
      <c r="AK25" s="44" t="s">
        <v>116</v>
      </c>
      <c r="AL25" s="40">
        <v>5</v>
      </c>
      <c r="AM25" s="35">
        <f t="shared" si="11"/>
        <v>61</v>
      </c>
      <c r="AN25" t="s">
        <v>396</v>
      </c>
      <c r="AO25" s="40">
        <v>5</v>
      </c>
      <c r="AP25" s="35">
        <f t="shared" si="12"/>
        <v>61</v>
      </c>
      <c r="AQ25" t="s">
        <v>397</v>
      </c>
      <c r="AR25" s="40">
        <v>5</v>
      </c>
      <c r="AS25" s="35">
        <f t="shared" si="13"/>
        <v>61</v>
      </c>
      <c r="AT25" t="s">
        <v>398</v>
      </c>
      <c r="AU25" s="40">
        <v>5</v>
      </c>
      <c r="AV25" s="35">
        <f t="shared" si="14"/>
        <v>61</v>
      </c>
      <c r="AW25" t="s">
        <v>399</v>
      </c>
      <c r="AX25" s="48">
        <v>2</v>
      </c>
      <c r="AY25" s="35">
        <f t="shared" si="15"/>
        <v>21</v>
      </c>
      <c r="AZ25" t="s">
        <v>3</v>
      </c>
      <c r="BA25" s="48">
        <v>2</v>
      </c>
      <c r="BB25" s="35">
        <f t="shared" si="16"/>
        <v>29</v>
      </c>
      <c r="BC25" t="s">
        <v>372</v>
      </c>
      <c r="BD25" s="48">
        <v>2</v>
      </c>
      <c r="BE25" s="35">
        <f t="shared" si="22"/>
        <v>27</v>
      </c>
      <c r="BF25" t="s">
        <v>382</v>
      </c>
      <c r="BG25" s="22">
        <v>2</v>
      </c>
      <c r="BH25" s="18">
        <f t="shared" si="17"/>
        <v>112</v>
      </c>
      <c r="BI25" t="s">
        <v>383</v>
      </c>
      <c r="BJ25" s="22">
        <v>8</v>
      </c>
      <c r="BK25" s="18">
        <f t="shared" si="18"/>
        <v>77</v>
      </c>
      <c r="BL25" t="s">
        <v>384</v>
      </c>
    </row>
    <row r="26" spans="1:70" ht="14" thickBot="1">
      <c r="AD26" s="40">
        <v>4</v>
      </c>
      <c r="AE26" s="35">
        <f t="shared" si="10"/>
        <v>68</v>
      </c>
      <c r="AF26" s="31" t="s">
        <v>190</v>
      </c>
      <c r="AG26" s="44" t="s">
        <v>723</v>
      </c>
      <c r="AH26" s="40">
        <v>4</v>
      </c>
      <c r="AI26" s="35">
        <f t="shared" si="21"/>
        <v>54</v>
      </c>
      <c r="AJ26" s="31" t="s">
        <v>284</v>
      </c>
      <c r="AK26" s="44" t="s">
        <v>122</v>
      </c>
      <c r="AL26" s="40">
        <v>5</v>
      </c>
      <c r="AM26" s="35">
        <f t="shared" si="11"/>
        <v>66</v>
      </c>
      <c r="AN26" t="s">
        <v>268</v>
      </c>
      <c r="AO26" s="40">
        <v>5</v>
      </c>
      <c r="AP26" s="35">
        <f t="shared" si="12"/>
        <v>66</v>
      </c>
      <c r="AQ26" s="32" t="s">
        <v>269</v>
      </c>
      <c r="AR26" s="40">
        <v>5</v>
      </c>
      <c r="AS26" s="35">
        <f t="shared" si="13"/>
        <v>66</v>
      </c>
      <c r="AT26" s="32" t="s">
        <v>270</v>
      </c>
      <c r="AU26" s="40">
        <v>5</v>
      </c>
      <c r="AV26" s="35">
        <f t="shared" si="14"/>
        <v>66</v>
      </c>
      <c r="AW26" s="32" t="s">
        <v>271</v>
      </c>
      <c r="AX26" s="48">
        <v>2</v>
      </c>
      <c r="AY26" s="35">
        <f t="shared" si="15"/>
        <v>23</v>
      </c>
      <c r="AZ26" t="s">
        <v>4</v>
      </c>
      <c r="BA26" s="48">
        <v>2</v>
      </c>
      <c r="BB26" s="35">
        <f t="shared" si="16"/>
        <v>31</v>
      </c>
      <c r="BC26" t="s">
        <v>381</v>
      </c>
      <c r="BD26" s="48">
        <v>2</v>
      </c>
      <c r="BE26" s="35">
        <f t="shared" si="22"/>
        <v>29</v>
      </c>
      <c r="BF26" t="s">
        <v>391</v>
      </c>
      <c r="BG26" s="23">
        <v>2</v>
      </c>
      <c r="BH26" s="20">
        <f t="shared" si="17"/>
        <v>114</v>
      </c>
      <c r="BI26" t="s">
        <v>392</v>
      </c>
      <c r="BJ26" s="22">
        <v>8</v>
      </c>
      <c r="BK26" s="18">
        <f t="shared" si="18"/>
        <v>85</v>
      </c>
      <c r="BL26" t="s">
        <v>393</v>
      </c>
    </row>
    <row r="27" spans="1:70">
      <c r="AD27" s="40">
        <v>4</v>
      </c>
      <c r="AE27" s="35">
        <f t="shared" si="10"/>
        <v>72</v>
      </c>
      <c r="AF27" s="31" t="s">
        <v>213</v>
      </c>
      <c r="AG27" s="44" t="s">
        <v>468</v>
      </c>
      <c r="AH27" s="40">
        <v>4</v>
      </c>
      <c r="AI27" s="35">
        <f t="shared" si="21"/>
        <v>58</v>
      </c>
      <c r="AJ27" s="34" t="s">
        <v>186</v>
      </c>
      <c r="AK27" s="45" t="s">
        <v>704</v>
      </c>
      <c r="AL27" s="40">
        <v>10</v>
      </c>
      <c r="AM27" s="35">
        <f t="shared" si="11"/>
        <v>76</v>
      </c>
      <c r="AN27" t="s">
        <v>278</v>
      </c>
      <c r="AO27" s="40">
        <v>10</v>
      </c>
      <c r="AP27" s="35">
        <f t="shared" si="12"/>
        <v>76</v>
      </c>
      <c r="AQ27" t="s">
        <v>279</v>
      </c>
      <c r="AR27" s="40">
        <v>10</v>
      </c>
      <c r="AS27" s="35">
        <f t="shared" si="13"/>
        <v>76</v>
      </c>
      <c r="AT27" t="s">
        <v>31</v>
      </c>
      <c r="AU27" s="40">
        <v>10</v>
      </c>
      <c r="AV27" s="35">
        <f t="shared" si="14"/>
        <v>76</v>
      </c>
      <c r="AW27" t="s">
        <v>33</v>
      </c>
      <c r="AX27" s="40">
        <v>2</v>
      </c>
      <c r="AY27" s="35">
        <f t="shared" si="15"/>
        <v>25</v>
      </c>
      <c r="AZ27" t="s">
        <v>452</v>
      </c>
      <c r="BA27" s="48">
        <v>2</v>
      </c>
      <c r="BB27" s="35">
        <f t="shared" si="16"/>
        <v>33</v>
      </c>
      <c r="BC27" t="s">
        <v>390</v>
      </c>
      <c r="BD27" s="40">
        <v>2</v>
      </c>
      <c r="BE27" s="35">
        <f t="shared" si="22"/>
        <v>31</v>
      </c>
      <c r="BF27" t="s">
        <v>402</v>
      </c>
      <c r="BJ27" s="22">
        <v>10</v>
      </c>
      <c r="BK27" s="18">
        <f t="shared" si="18"/>
        <v>95</v>
      </c>
      <c r="BL27" t="s">
        <v>403</v>
      </c>
    </row>
    <row r="28" spans="1:70">
      <c r="AD28" s="40">
        <v>4</v>
      </c>
      <c r="AE28" s="35">
        <f t="shared" si="10"/>
        <v>76</v>
      </c>
      <c r="AF28" s="31" t="s">
        <v>196</v>
      </c>
      <c r="AG28" s="44" t="s">
        <v>405</v>
      </c>
      <c r="AH28" s="40">
        <v>4</v>
      </c>
      <c r="AI28" s="35">
        <f t="shared" si="21"/>
        <v>62</v>
      </c>
      <c r="AJ28" s="31" t="s">
        <v>200</v>
      </c>
      <c r="AK28" s="44" t="s">
        <v>704</v>
      </c>
      <c r="AL28" s="40">
        <v>10</v>
      </c>
      <c r="AM28" s="35">
        <f t="shared" si="11"/>
        <v>86</v>
      </c>
      <c r="AN28" t="s">
        <v>285</v>
      </c>
      <c r="AO28" s="40">
        <v>10</v>
      </c>
      <c r="AP28" s="35">
        <f t="shared" si="12"/>
        <v>86</v>
      </c>
      <c r="AQ28" s="32" t="s">
        <v>286</v>
      </c>
      <c r="AR28" s="40">
        <v>10</v>
      </c>
      <c r="AS28" s="35">
        <f t="shared" si="13"/>
        <v>86</v>
      </c>
      <c r="AT28" t="s">
        <v>32</v>
      </c>
      <c r="AU28" s="40">
        <v>10</v>
      </c>
      <c r="AV28" s="35">
        <f t="shared" si="14"/>
        <v>86</v>
      </c>
      <c r="AW28" s="32" t="s">
        <v>287</v>
      </c>
      <c r="AX28" s="40">
        <v>2</v>
      </c>
      <c r="AY28" s="35">
        <f t="shared" si="15"/>
        <v>27</v>
      </c>
      <c r="AZ28" t="s">
        <v>400</v>
      </c>
      <c r="BA28" s="48">
        <v>2</v>
      </c>
      <c r="BB28" s="35">
        <f t="shared" si="16"/>
        <v>35</v>
      </c>
      <c r="BC28" t="s">
        <v>401</v>
      </c>
      <c r="BD28" s="40">
        <v>2</v>
      </c>
      <c r="BE28" s="35">
        <f t="shared" si="22"/>
        <v>33</v>
      </c>
      <c r="BF28" t="s">
        <v>273</v>
      </c>
      <c r="BJ28" s="22">
        <v>10</v>
      </c>
      <c r="BK28" s="18">
        <f t="shared" si="18"/>
        <v>105</v>
      </c>
      <c r="BL28" t="s">
        <v>274</v>
      </c>
    </row>
    <row r="29" spans="1:70" ht="15">
      <c r="H29" s="12"/>
      <c r="I29" s="12"/>
      <c r="J29" s="12"/>
      <c r="AD29" s="40">
        <v>4</v>
      </c>
      <c r="AE29" s="35">
        <f t="shared" si="10"/>
        <v>80</v>
      </c>
      <c r="AF29" s="31" t="s">
        <v>200</v>
      </c>
      <c r="AG29" s="44" t="s">
        <v>723</v>
      </c>
      <c r="AH29" s="40">
        <v>5</v>
      </c>
      <c r="AI29" s="35">
        <f t="shared" si="21"/>
        <v>67</v>
      </c>
      <c r="AJ29" s="31" t="s">
        <v>213</v>
      </c>
      <c r="AK29" s="44" t="s">
        <v>704</v>
      </c>
      <c r="AL29" s="40">
        <v>10</v>
      </c>
      <c r="AM29" s="35">
        <f t="shared" si="11"/>
        <v>96</v>
      </c>
      <c r="AN29" t="s">
        <v>294</v>
      </c>
      <c r="AO29" s="40">
        <v>10</v>
      </c>
      <c r="AP29" s="35">
        <f t="shared" si="12"/>
        <v>96</v>
      </c>
      <c r="AQ29" t="s">
        <v>294</v>
      </c>
      <c r="AR29" s="40">
        <v>10</v>
      </c>
      <c r="AS29" s="35">
        <f t="shared" si="13"/>
        <v>96</v>
      </c>
      <c r="AT29" t="s">
        <v>294</v>
      </c>
      <c r="AU29" s="40">
        <v>10</v>
      </c>
      <c r="AV29" s="35">
        <f t="shared" si="14"/>
        <v>96</v>
      </c>
      <c r="AW29" t="s">
        <v>294</v>
      </c>
      <c r="AX29" s="40">
        <v>2</v>
      </c>
      <c r="AY29" s="35">
        <f t="shared" si="15"/>
        <v>29</v>
      </c>
      <c r="AZ29" s="50" t="str">
        <f ca="1">"aux cheveux teints en "&amp;VLOOKUP(RANDBETWEEN(1,$X$3),$Y$5:$Z$17,2,TRUE)</f>
        <v>aux cheveux teints en bleu</v>
      </c>
      <c r="BA29" s="48">
        <v>2</v>
      </c>
      <c r="BB29" s="35">
        <f t="shared" si="16"/>
        <v>37</v>
      </c>
      <c r="BC29" t="s">
        <v>272</v>
      </c>
      <c r="BD29" s="48">
        <v>2</v>
      </c>
      <c r="BE29" s="35">
        <f t="shared" si="22"/>
        <v>35</v>
      </c>
      <c r="BF29" t="s">
        <v>282</v>
      </c>
      <c r="BJ29" s="22">
        <v>10</v>
      </c>
      <c r="BK29" s="18">
        <f t="shared" si="18"/>
        <v>115</v>
      </c>
      <c r="BL29" t="s">
        <v>283</v>
      </c>
    </row>
    <row r="30" spans="1:70" ht="14" thickBot="1">
      <c r="AD30" s="40">
        <v>5</v>
      </c>
      <c r="AE30" s="35">
        <f t="shared" si="10"/>
        <v>85</v>
      </c>
      <c r="AF30" s="31" t="s">
        <v>84</v>
      </c>
      <c r="AG30" s="44" t="s">
        <v>723</v>
      </c>
      <c r="AH30" s="40">
        <v>5</v>
      </c>
      <c r="AI30" s="35">
        <f t="shared" si="21"/>
        <v>72</v>
      </c>
      <c r="AJ30" s="31" t="s">
        <v>220</v>
      </c>
      <c r="AK30" s="44" t="s">
        <v>116</v>
      </c>
      <c r="AL30" s="40">
        <v>10</v>
      </c>
      <c r="AM30" s="35">
        <f t="shared" si="11"/>
        <v>106</v>
      </c>
      <c r="AN30" t="s">
        <v>299</v>
      </c>
      <c r="AO30" s="40">
        <v>10</v>
      </c>
      <c r="AP30" s="35">
        <f t="shared" si="12"/>
        <v>106</v>
      </c>
      <c r="AQ30" t="s">
        <v>300</v>
      </c>
      <c r="AR30" s="40">
        <v>10</v>
      </c>
      <c r="AS30" s="35">
        <f t="shared" si="13"/>
        <v>106</v>
      </c>
      <c r="AT30" t="s">
        <v>301</v>
      </c>
      <c r="AU30" s="40">
        <v>10</v>
      </c>
      <c r="AV30" s="35">
        <f t="shared" si="14"/>
        <v>106</v>
      </c>
      <c r="AW30" t="s">
        <v>302</v>
      </c>
      <c r="AX30" s="40">
        <v>2</v>
      </c>
      <c r="AY30" s="35">
        <f t="shared" si="15"/>
        <v>31</v>
      </c>
      <c r="AZ30" t="s">
        <v>280</v>
      </c>
      <c r="BA30" s="48">
        <v>2</v>
      </c>
      <c r="BB30" s="35">
        <f t="shared" si="16"/>
        <v>39</v>
      </c>
      <c r="BC30" t="s">
        <v>281</v>
      </c>
      <c r="BD30" s="48">
        <v>2</v>
      </c>
      <c r="BE30" s="35">
        <f t="shared" si="22"/>
        <v>37</v>
      </c>
      <c r="BF30" t="s">
        <v>289</v>
      </c>
      <c r="BJ30" s="23">
        <v>10</v>
      </c>
      <c r="BK30" s="20">
        <f t="shared" si="18"/>
        <v>125</v>
      </c>
      <c r="BL30" t="s">
        <v>290</v>
      </c>
    </row>
    <row r="31" spans="1:70">
      <c r="AD31" s="40">
        <v>5</v>
      </c>
      <c r="AE31" s="35">
        <f t="shared" si="10"/>
        <v>90</v>
      </c>
      <c r="AF31" s="33" t="s">
        <v>88</v>
      </c>
      <c r="AG31" s="45" t="s">
        <v>704</v>
      </c>
      <c r="AH31" s="40">
        <v>5</v>
      </c>
      <c r="AI31" s="35">
        <f t="shared" si="21"/>
        <v>77</v>
      </c>
      <c r="AJ31" s="31" t="s">
        <v>228</v>
      </c>
      <c r="AK31" s="44" t="s">
        <v>116</v>
      </c>
      <c r="AL31" s="40">
        <v>10</v>
      </c>
      <c r="AM31" s="35">
        <f t="shared" si="11"/>
        <v>116</v>
      </c>
      <c r="AN31" t="s">
        <v>307</v>
      </c>
      <c r="AO31" s="40">
        <v>10</v>
      </c>
      <c r="AP31" s="35">
        <f t="shared" si="12"/>
        <v>116</v>
      </c>
      <c r="AQ31" t="s">
        <v>308</v>
      </c>
      <c r="AR31" s="40">
        <v>10</v>
      </c>
      <c r="AS31" s="35">
        <f t="shared" si="13"/>
        <v>116</v>
      </c>
      <c r="AT31" t="s">
        <v>307</v>
      </c>
      <c r="AU31" s="40">
        <v>10</v>
      </c>
      <c r="AV31" s="35">
        <f t="shared" si="14"/>
        <v>116</v>
      </c>
      <c r="AW31" t="s">
        <v>309</v>
      </c>
      <c r="AX31" s="40">
        <v>2</v>
      </c>
      <c r="AY31" s="35">
        <f t="shared" si="15"/>
        <v>33</v>
      </c>
      <c r="AZ31" t="s">
        <v>344</v>
      </c>
      <c r="BA31" s="48">
        <v>2</v>
      </c>
      <c r="BB31" s="35">
        <f t="shared" si="16"/>
        <v>41</v>
      </c>
      <c r="BC31" t="s">
        <v>288</v>
      </c>
      <c r="BD31" s="48">
        <v>2</v>
      </c>
      <c r="BE31" s="35">
        <f t="shared" si="22"/>
        <v>39</v>
      </c>
      <c r="BF31" t="s">
        <v>296</v>
      </c>
    </row>
    <row r="32" spans="1:70">
      <c r="AD32" s="40">
        <v>5</v>
      </c>
      <c r="AE32" s="35">
        <f t="shared" si="10"/>
        <v>95</v>
      </c>
      <c r="AF32" s="31" t="s">
        <v>101</v>
      </c>
      <c r="AG32" s="44" t="s">
        <v>725</v>
      </c>
      <c r="AH32" s="40">
        <v>5</v>
      </c>
      <c r="AI32" s="35">
        <f t="shared" si="21"/>
        <v>82</v>
      </c>
      <c r="AJ32" s="31" t="s">
        <v>162</v>
      </c>
      <c r="AK32" s="44" t="s">
        <v>116</v>
      </c>
      <c r="AL32" s="40">
        <v>10</v>
      </c>
      <c r="AM32" s="35">
        <f t="shared" si="11"/>
        <v>126</v>
      </c>
      <c r="AN32" t="s">
        <v>312</v>
      </c>
      <c r="AO32" s="40">
        <v>10</v>
      </c>
      <c r="AP32" s="35">
        <f t="shared" si="12"/>
        <v>126</v>
      </c>
      <c r="AQ32" t="s">
        <v>313</v>
      </c>
      <c r="AR32" s="40">
        <v>10</v>
      </c>
      <c r="AS32" s="35">
        <f t="shared" si="13"/>
        <v>126</v>
      </c>
      <c r="AT32" t="s">
        <v>314</v>
      </c>
      <c r="AU32" s="40">
        <v>10</v>
      </c>
      <c r="AV32" s="35">
        <f t="shared" si="14"/>
        <v>126</v>
      </c>
      <c r="AW32" t="s">
        <v>315</v>
      </c>
      <c r="AX32" s="48">
        <v>2</v>
      </c>
      <c r="AY32" s="35">
        <f t="shared" si="15"/>
        <v>35</v>
      </c>
      <c r="AZ32" t="s">
        <v>353</v>
      </c>
      <c r="BA32" s="48">
        <v>2</v>
      </c>
      <c r="BB32" s="35">
        <f t="shared" si="16"/>
        <v>43</v>
      </c>
      <c r="BC32" t="s">
        <v>295</v>
      </c>
      <c r="BD32" s="48">
        <v>2</v>
      </c>
      <c r="BE32" s="35">
        <f t="shared" si="22"/>
        <v>41</v>
      </c>
      <c r="BF32" t="s">
        <v>305</v>
      </c>
    </row>
    <row r="33" spans="30:58">
      <c r="AD33" s="40">
        <v>5</v>
      </c>
      <c r="AE33" s="35">
        <f t="shared" si="10"/>
        <v>100</v>
      </c>
      <c r="AF33" s="31" t="s">
        <v>395</v>
      </c>
      <c r="AG33" s="44" t="s">
        <v>723</v>
      </c>
      <c r="AH33" s="40">
        <v>5</v>
      </c>
      <c r="AI33" s="35">
        <f t="shared" si="21"/>
        <v>87</v>
      </c>
      <c r="AJ33" s="31" t="s">
        <v>167</v>
      </c>
      <c r="AK33" s="44" t="s">
        <v>116</v>
      </c>
      <c r="AL33" s="48">
        <v>10</v>
      </c>
      <c r="AM33" s="35">
        <f t="shared" si="11"/>
        <v>136</v>
      </c>
      <c r="AN33" s="32" t="s">
        <v>321</v>
      </c>
      <c r="AO33" s="48">
        <v>10</v>
      </c>
      <c r="AP33" s="35">
        <f t="shared" si="12"/>
        <v>136</v>
      </c>
      <c r="AQ33" s="32" t="s">
        <v>321</v>
      </c>
      <c r="AR33" s="48">
        <v>10</v>
      </c>
      <c r="AS33" s="35">
        <f t="shared" si="13"/>
        <v>136</v>
      </c>
      <c r="AT33" s="32" t="s">
        <v>321</v>
      </c>
      <c r="AU33" s="48">
        <v>10</v>
      </c>
      <c r="AV33" s="35">
        <f t="shared" si="14"/>
        <v>136</v>
      </c>
      <c r="AW33" s="32" t="s">
        <v>321</v>
      </c>
      <c r="AX33" s="48">
        <v>2</v>
      </c>
      <c r="AY33" s="35">
        <f t="shared" si="15"/>
        <v>37</v>
      </c>
      <c r="AZ33" t="s">
        <v>303</v>
      </c>
      <c r="BA33" s="48">
        <v>2</v>
      </c>
      <c r="BB33" s="35">
        <f t="shared" si="16"/>
        <v>45</v>
      </c>
      <c r="BC33" t="s">
        <v>304</v>
      </c>
      <c r="BD33" s="48">
        <v>2</v>
      </c>
      <c r="BE33" s="35">
        <f t="shared" si="22"/>
        <v>43</v>
      </c>
      <c r="BF33" t="s">
        <v>311</v>
      </c>
    </row>
    <row r="34" spans="30:58">
      <c r="AD34" s="40">
        <v>5</v>
      </c>
      <c r="AE34" s="35">
        <f t="shared" si="10"/>
        <v>105</v>
      </c>
      <c r="AF34" s="31" t="s">
        <v>98</v>
      </c>
      <c r="AG34" s="44" t="s">
        <v>723</v>
      </c>
      <c r="AH34" s="40">
        <v>5</v>
      </c>
      <c r="AI34" s="35">
        <f t="shared" si="21"/>
        <v>92</v>
      </c>
      <c r="AJ34" s="31" t="s">
        <v>171</v>
      </c>
      <c r="AK34" s="44" t="s">
        <v>116</v>
      </c>
      <c r="AL34" s="40">
        <v>10</v>
      </c>
      <c r="AM34" s="35">
        <f t="shared" si="11"/>
        <v>146</v>
      </c>
      <c r="AN34" t="s">
        <v>359</v>
      </c>
      <c r="AO34" s="40">
        <v>10</v>
      </c>
      <c r="AP34" s="35">
        <f t="shared" si="12"/>
        <v>146</v>
      </c>
      <c r="AQ34" t="s">
        <v>360</v>
      </c>
      <c r="AR34" s="40">
        <v>10</v>
      </c>
      <c r="AS34" s="35">
        <f t="shared" si="13"/>
        <v>146</v>
      </c>
      <c r="AT34" t="s">
        <v>361</v>
      </c>
      <c r="AU34" s="40">
        <v>10</v>
      </c>
      <c r="AV34" s="35">
        <f t="shared" si="14"/>
        <v>146</v>
      </c>
      <c r="AW34" t="s">
        <v>362</v>
      </c>
      <c r="AX34" s="48">
        <v>2</v>
      </c>
      <c r="AY34" s="35">
        <f t="shared" si="15"/>
        <v>39</v>
      </c>
      <c r="AZ34" t="s">
        <v>363</v>
      </c>
      <c r="BA34" s="48">
        <v>2</v>
      </c>
      <c r="BB34" s="35">
        <f t="shared" si="16"/>
        <v>47</v>
      </c>
      <c r="BC34" t="s">
        <v>310</v>
      </c>
      <c r="BD34" s="48">
        <v>2</v>
      </c>
      <c r="BE34" s="35">
        <f t="shared" si="22"/>
        <v>45</v>
      </c>
      <c r="BF34" t="s">
        <v>318</v>
      </c>
    </row>
    <row r="35" spans="30:58">
      <c r="AD35" s="40">
        <v>6</v>
      </c>
      <c r="AE35" s="35">
        <f t="shared" si="10"/>
        <v>111</v>
      </c>
      <c r="AF35" s="31" t="s">
        <v>174</v>
      </c>
      <c r="AG35" s="44" t="s">
        <v>723</v>
      </c>
      <c r="AH35" s="40">
        <v>6</v>
      </c>
      <c r="AI35" s="35">
        <f t="shared" si="21"/>
        <v>98</v>
      </c>
      <c r="AJ35" s="31" t="s">
        <v>95</v>
      </c>
      <c r="AK35" s="45" t="s">
        <v>116</v>
      </c>
      <c r="AL35" s="40">
        <v>10</v>
      </c>
      <c r="AM35" s="35">
        <f t="shared" si="11"/>
        <v>156</v>
      </c>
      <c r="AN35" t="s">
        <v>368</v>
      </c>
      <c r="AO35" s="40">
        <v>10</v>
      </c>
      <c r="AP35" s="35">
        <f t="shared" si="12"/>
        <v>156</v>
      </c>
      <c r="AQ35" t="s">
        <v>369</v>
      </c>
      <c r="AR35" s="40">
        <v>10</v>
      </c>
      <c r="AS35" s="35">
        <f t="shared" si="13"/>
        <v>156</v>
      </c>
      <c r="AT35" t="s">
        <v>370</v>
      </c>
      <c r="AU35" s="40">
        <v>10</v>
      </c>
      <c r="AV35" s="35">
        <f t="shared" si="14"/>
        <v>156</v>
      </c>
      <c r="AW35" t="s">
        <v>371</v>
      </c>
      <c r="AX35" s="48">
        <v>2</v>
      </c>
      <c r="AY35" s="35">
        <f t="shared" si="15"/>
        <v>41</v>
      </c>
      <c r="AZ35" t="s">
        <v>316</v>
      </c>
      <c r="BA35" s="48">
        <v>2</v>
      </c>
      <c r="BB35" s="35">
        <f t="shared" si="16"/>
        <v>49</v>
      </c>
      <c r="BC35" t="s">
        <v>317</v>
      </c>
      <c r="BD35" s="48">
        <v>2</v>
      </c>
      <c r="BE35" s="35">
        <f t="shared" si="22"/>
        <v>47</v>
      </c>
      <c r="BF35" t="s">
        <v>323</v>
      </c>
    </row>
    <row r="36" spans="30:58">
      <c r="AD36" s="40">
        <v>6</v>
      </c>
      <c r="AE36" s="35">
        <f t="shared" si="10"/>
        <v>117</v>
      </c>
      <c r="AF36" s="31" t="s">
        <v>125</v>
      </c>
      <c r="AG36" s="44" t="s">
        <v>723</v>
      </c>
      <c r="AH36" s="40">
        <v>8</v>
      </c>
      <c r="AI36" s="35">
        <f t="shared" si="21"/>
        <v>106</v>
      </c>
      <c r="AJ36" s="31" t="s">
        <v>417</v>
      </c>
      <c r="AK36" s="44" t="s">
        <v>725</v>
      </c>
      <c r="AL36" s="40">
        <v>10</v>
      </c>
      <c r="AM36" s="35">
        <f t="shared" si="11"/>
        <v>166</v>
      </c>
      <c r="AN36" t="s">
        <v>6</v>
      </c>
      <c r="AO36" s="40">
        <v>10</v>
      </c>
      <c r="AP36" s="35">
        <f t="shared" si="12"/>
        <v>166</v>
      </c>
      <c r="AQ36" t="s">
        <v>6</v>
      </c>
      <c r="AR36" s="40">
        <v>10</v>
      </c>
      <c r="AS36" s="35">
        <f t="shared" si="13"/>
        <v>166</v>
      </c>
      <c r="AT36" t="s">
        <v>6</v>
      </c>
      <c r="AU36" s="40">
        <v>10</v>
      </c>
      <c r="AV36" s="35">
        <f t="shared" si="14"/>
        <v>166</v>
      </c>
      <c r="AW36" t="s">
        <v>6</v>
      </c>
      <c r="AX36" s="48">
        <v>2</v>
      </c>
      <c r="AY36" s="35">
        <f t="shared" si="15"/>
        <v>43</v>
      </c>
      <c r="AZ36" t="s">
        <v>372</v>
      </c>
      <c r="BA36" s="48">
        <v>2</v>
      </c>
      <c r="BB36" s="35">
        <f t="shared" si="16"/>
        <v>51</v>
      </c>
      <c r="BC36" t="s">
        <v>330</v>
      </c>
      <c r="BD36" s="48">
        <v>2</v>
      </c>
      <c r="BE36" s="35">
        <f t="shared" si="22"/>
        <v>49</v>
      </c>
      <c r="BF36" t="s">
        <v>331</v>
      </c>
    </row>
    <row r="37" spans="30:58">
      <c r="AD37" s="40">
        <v>8</v>
      </c>
      <c r="AE37" s="35">
        <f t="shared" si="10"/>
        <v>125</v>
      </c>
      <c r="AF37" s="31" t="s">
        <v>173</v>
      </c>
      <c r="AG37" s="44" t="s">
        <v>405</v>
      </c>
      <c r="AH37" s="40">
        <v>8</v>
      </c>
      <c r="AI37" s="35">
        <f t="shared" si="21"/>
        <v>114</v>
      </c>
      <c r="AJ37" s="31" t="s">
        <v>207</v>
      </c>
      <c r="AK37" s="44" t="s">
        <v>704</v>
      </c>
      <c r="AL37" s="40">
        <v>10</v>
      </c>
      <c r="AM37" s="35">
        <f t="shared" si="11"/>
        <v>176</v>
      </c>
      <c r="AN37" t="s">
        <v>7</v>
      </c>
      <c r="AO37" s="40">
        <v>10</v>
      </c>
      <c r="AP37" s="35">
        <f t="shared" si="12"/>
        <v>176</v>
      </c>
      <c r="AQ37" t="s">
        <v>7</v>
      </c>
      <c r="AR37" s="40">
        <v>10</v>
      </c>
      <c r="AS37" s="35">
        <f t="shared" si="13"/>
        <v>176</v>
      </c>
      <c r="AT37" t="s">
        <v>7</v>
      </c>
      <c r="AU37" s="40">
        <v>10</v>
      </c>
      <c r="AV37" s="35">
        <f t="shared" si="14"/>
        <v>176</v>
      </c>
      <c r="AW37" t="s">
        <v>7</v>
      </c>
      <c r="AX37" s="48">
        <v>2</v>
      </c>
      <c r="AY37" s="35">
        <f t="shared" si="15"/>
        <v>45</v>
      </c>
      <c r="AZ37" t="s">
        <v>381</v>
      </c>
      <c r="BA37" s="48">
        <v>2</v>
      </c>
      <c r="BB37" s="35">
        <f t="shared" si="16"/>
        <v>53</v>
      </c>
      <c r="BC37" t="s">
        <v>205</v>
      </c>
      <c r="BD37" s="48">
        <v>2</v>
      </c>
      <c r="BE37" s="35">
        <f t="shared" si="22"/>
        <v>51</v>
      </c>
      <c r="BF37" t="s">
        <v>206</v>
      </c>
    </row>
    <row r="38" spans="30:58">
      <c r="AD38" s="40">
        <v>10</v>
      </c>
      <c r="AE38" s="35">
        <f t="shared" si="10"/>
        <v>135</v>
      </c>
      <c r="AF38" s="35" t="s">
        <v>239</v>
      </c>
      <c r="AG38" s="44" t="s">
        <v>704</v>
      </c>
      <c r="AH38" s="40">
        <v>8</v>
      </c>
      <c r="AI38" s="35">
        <f t="shared" si="21"/>
        <v>122</v>
      </c>
      <c r="AJ38" s="33" t="s">
        <v>235</v>
      </c>
      <c r="AK38" s="44" t="s">
        <v>116</v>
      </c>
      <c r="AL38" s="40">
        <v>15</v>
      </c>
      <c r="AM38" s="35">
        <f t="shared" si="11"/>
        <v>191</v>
      </c>
      <c r="AN38" t="s">
        <v>326</v>
      </c>
      <c r="AO38" s="40">
        <v>15</v>
      </c>
      <c r="AP38" s="35">
        <f t="shared" si="12"/>
        <v>191</v>
      </c>
      <c r="AQ38" s="32" t="s">
        <v>327</v>
      </c>
      <c r="AR38" s="40">
        <v>15</v>
      </c>
      <c r="AS38" s="35">
        <f t="shared" si="13"/>
        <v>191</v>
      </c>
      <c r="AT38" s="32" t="s">
        <v>328</v>
      </c>
      <c r="AU38" s="40">
        <v>15</v>
      </c>
      <c r="AV38" s="35">
        <f t="shared" si="14"/>
        <v>191</v>
      </c>
      <c r="AW38" s="32" t="s">
        <v>329</v>
      </c>
      <c r="AX38" s="48">
        <v>2</v>
      </c>
      <c r="AY38" s="35">
        <f t="shared" si="15"/>
        <v>47</v>
      </c>
      <c r="AZ38" t="s">
        <v>338</v>
      </c>
      <c r="BA38" s="48">
        <v>2</v>
      </c>
      <c r="BB38" s="35">
        <f t="shared" si="16"/>
        <v>55</v>
      </c>
      <c r="BC38" t="s">
        <v>210</v>
      </c>
      <c r="BD38" s="48">
        <v>2</v>
      </c>
      <c r="BE38" s="35">
        <f t="shared" si="22"/>
        <v>53</v>
      </c>
      <c r="BF38" t="s">
        <v>211</v>
      </c>
    </row>
    <row r="39" spans="30:58" ht="14" thickBot="1">
      <c r="AD39" s="40">
        <v>10</v>
      </c>
      <c r="AE39" s="35">
        <f t="shared" si="10"/>
        <v>145</v>
      </c>
      <c r="AF39" s="31" t="s">
        <v>166</v>
      </c>
      <c r="AG39" s="44" t="s">
        <v>723</v>
      </c>
      <c r="AH39" s="40">
        <v>10</v>
      </c>
      <c r="AI39" s="35">
        <f t="shared" si="21"/>
        <v>132</v>
      </c>
      <c r="AJ39" s="31" t="s">
        <v>145</v>
      </c>
      <c r="AK39" s="58" t="s">
        <v>725</v>
      </c>
      <c r="AL39" s="40">
        <v>15</v>
      </c>
      <c r="AM39" s="35">
        <f t="shared" si="11"/>
        <v>206</v>
      </c>
      <c r="AN39" t="s">
        <v>334</v>
      </c>
      <c r="AO39" s="40">
        <v>15</v>
      </c>
      <c r="AP39" s="35">
        <f t="shared" si="12"/>
        <v>206</v>
      </c>
      <c r="AQ39" s="32" t="s">
        <v>335</v>
      </c>
      <c r="AR39" s="40">
        <v>15</v>
      </c>
      <c r="AS39" s="35">
        <f t="shared" si="13"/>
        <v>206</v>
      </c>
      <c r="AT39" s="32" t="s">
        <v>336</v>
      </c>
      <c r="AU39" s="40">
        <v>15</v>
      </c>
      <c r="AV39" s="35">
        <f t="shared" si="14"/>
        <v>206</v>
      </c>
      <c r="AW39" s="32" t="s">
        <v>337</v>
      </c>
      <c r="AX39" s="48">
        <v>2</v>
      </c>
      <c r="AY39" s="35">
        <f t="shared" si="15"/>
        <v>49</v>
      </c>
      <c r="AZ39" t="s">
        <v>209</v>
      </c>
      <c r="BA39" s="40">
        <v>3</v>
      </c>
      <c r="BB39" s="35">
        <f t="shared" si="16"/>
        <v>58</v>
      </c>
      <c r="BC39" t="s">
        <v>214</v>
      </c>
      <c r="BD39" s="48">
        <v>2</v>
      </c>
      <c r="BE39" s="35">
        <f t="shared" si="22"/>
        <v>55</v>
      </c>
      <c r="BF39" t="s">
        <v>215</v>
      </c>
    </row>
    <row r="40" spans="30:58" ht="14" thickBot="1">
      <c r="AD40" s="40">
        <v>10</v>
      </c>
      <c r="AE40" s="35">
        <f t="shared" si="10"/>
        <v>155</v>
      </c>
      <c r="AF40" s="31" t="s">
        <v>170</v>
      </c>
      <c r="AG40" s="44" t="s">
        <v>723</v>
      </c>
      <c r="AH40" s="40">
        <v>10</v>
      </c>
      <c r="AI40" s="35">
        <f t="shared" si="21"/>
        <v>142</v>
      </c>
      <c r="AJ40" s="31" t="s">
        <v>105</v>
      </c>
      <c r="AK40" s="59" t="s">
        <v>704</v>
      </c>
      <c r="AX40" s="48">
        <v>2</v>
      </c>
      <c r="AY40" s="35">
        <f t="shared" si="15"/>
        <v>51</v>
      </c>
      <c r="AZ40" t="s">
        <v>401</v>
      </c>
      <c r="BA40" s="40">
        <v>3</v>
      </c>
      <c r="BB40" s="35">
        <f t="shared" si="16"/>
        <v>61</v>
      </c>
      <c r="BC40" t="s">
        <v>217</v>
      </c>
      <c r="BD40" s="48">
        <v>2</v>
      </c>
      <c r="BE40" s="35">
        <f t="shared" si="22"/>
        <v>57</v>
      </c>
      <c r="BF40" t="s">
        <v>218</v>
      </c>
    </row>
    <row r="41" spans="30:58">
      <c r="AD41" s="40">
        <v>10</v>
      </c>
      <c r="AE41" s="35">
        <f t="shared" si="10"/>
        <v>165</v>
      </c>
      <c r="AF41" s="31" t="s">
        <v>576</v>
      </c>
      <c r="AG41" s="44" t="s">
        <v>723</v>
      </c>
      <c r="AH41" s="40">
        <v>10</v>
      </c>
      <c r="AI41" s="35">
        <f t="shared" si="21"/>
        <v>152</v>
      </c>
      <c r="AJ41" s="33" t="s">
        <v>109</v>
      </c>
      <c r="AK41" s="56" t="s">
        <v>704</v>
      </c>
      <c r="AX41" s="48">
        <v>2</v>
      </c>
      <c r="AY41" s="35">
        <f t="shared" si="15"/>
        <v>53</v>
      </c>
      <c r="AZ41" t="s">
        <v>272</v>
      </c>
      <c r="BA41" s="40">
        <v>3</v>
      </c>
      <c r="BB41" s="35">
        <f t="shared" si="16"/>
        <v>64</v>
      </c>
      <c r="BC41" t="s">
        <v>221</v>
      </c>
      <c r="BD41" s="48">
        <v>2</v>
      </c>
      <c r="BE41" s="35">
        <f t="shared" si="22"/>
        <v>59</v>
      </c>
      <c r="BF41" t="s">
        <v>222</v>
      </c>
    </row>
    <row r="42" spans="30:58">
      <c r="AD42" s="40">
        <v>20</v>
      </c>
      <c r="AE42" s="35">
        <f t="shared" si="10"/>
        <v>185</v>
      </c>
      <c r="AF42" s="31" t="s">
        <v>145</v>
      </c>
      <c r="AG42" s="44" t="s">
        <v>725</v>
      </c>
      <c r="AH42" s="40">
        <v>15</v>
      </c>
      <c r="AI42" s="35">
        <f t="shared" si="21"/>
        <v>167</v>
      </c>
      <c r="AJ42" s="31" t="s">
        <v>333</v>
      </c>
      <c r="AK42" s="44" t="s">
        <v>704</v>
      </c>
      <c r="AX42" s="48">
        <v>2</v>
      </c>
      <c r="AY42" s="35">
        <f t="shared" si="15"/>
        <v>55</v>
      </c>
      <c r="AZ42" t="s">
        <v>281</v>
      </c>
      <c r="BA42" s="48">
        <v>3</v>
      </c>
      <c r="BB42" s="35">
        <f t="shared" si="16"/>
        <v>67</v>
      </c>
      <c r="BC42" t="s">
        <v>225</v>
      </c>
      <c r="BD42" s="48">
        <v>2</v>
      </c>
      <c r="BE42" s="35">
        <f t="shared" si="22"/>
        <v>61</v>
      </c>
      <c r="BF42" t="s">
        <v>226</v>
      </c>
    </row>
    <row r="43" spans="30:58" ht="14" thickBot="1">
      <c r="AD43" s="41">
        <v>20</v>
      </c>
      <c r="AE43" s="35">
        <f t="shared" si="10"/>
        <v>205</v>
      </c>
      <c r="AF43" s="57" t="s">
        <v>148</v>
      </c>
      <c r="AG43" s="58" t="s">
        <v>405</v>
      </c>
      <c r="AH43" s="41">
        <v>15</v>
      </c>
      <c r="AI43" s="35">
        <f t="shared" si="21"/>
        <v>182</v>
      </c>
      <c r="AJ43" s="57" t="s">
        <v>183</v>
      </c>
      <c r="AK43" s="44" t="s">
        <v>725</v>
      </c>
      <c r="AX43" s="48">
        <v>2</v>
      </c>
      <c r="AY43" s="35">
        <f t="shared" si="15"/>
        <v>57</v>
      </c>
      <c r="AZ43" t="s">
        <v>304</v>
      </c>
      <c r="BA43" s="48">
        <v>3</v>
      </c>
      <c r="BB43" s="35">
        <f t="shared" si="16"/>
        <v>70</v>
      </c>
      <c r="BC43" t="s">
        <v>229</v>
      </c>
      <c r="BD43" s="40">
        <v>2</v>
      </c>
      <c r="BE43" s="35">
        <f t="shared" si="22"/>
        <v>63</v>
      </c>
      <c r="BF43" t="s">
        <v>230</v>
      </c>
    </row>
    <row r="44" spans="30:58" ht="14" thickBot="1">
      <c r="AD44" s="41">
        <v>20</v>
      </c>
      <c r="AE44" s="35">
        <f>AE43+AD44</f>
        <v>225</v>
      </c>
      <c r="AF44" s="57" t="s">
        <v>148</v>
      </c>
      <c r="AG44" s="58" t="s">
        <v>405</v>
      </c>
      <c r="AH44" s="41">
        <v>15</v>
      </c>
      <c r="AI44" s="35">
        <f>AI43+AH44</f>
        <v>197</v>
      </c>
      <c r="AJ44" s="57" t="s">
        <v>183</v>
      </c>
      <c r="AK44" s="44" t="s">
        <v>725</v>
      </c>
      <c r="AX44" s="48">
        <v>2</v>
      </c>
      <c r="AY44" s="35">
        <f t="shared" si="15"/>
        <v>59</v>
      </c>
      <c r="AZ44" t="s">
        <v>310</v>
      </c>
      <c r="BA44" s="48">
        <v>3</v>
      </c>
      <c r="BB44" s="35">
        <f t="shared" si="16"/>
        <v>73</v>
      </c>
      <c r="BC44" t="s">
        <v>232</v>
      </c>
      <c r="BD44" s="40">
        <v>2</v>
      </c>
      <c r="BE44" s="35">
        <f t="shared" si="22"/>
        <v>65</v>
      </c>
      <c r="BF44" t="s">
        <v>233</v>
      </c>
    </row>
    <row r="45" spans="30:58">
      <c r="AX45" s="48">
        <v>2</v>
      </c>
      <c r="AY45" s="35">
        <f t="shared" si="15"/>
        <v>61</v>
      </c>
      <c r="AZ45" t="s">
        <v>317</v>
      </c>
      <c r="BA45" s="48">
        <v>3</v>
      </c>
      <c r="BB45" s="35">
        <f t="shared" si="16"/>
        <v>76</v>
      </c>
      <c r="BC45" t="s">
        <v>237</v>
      </c>
      <c r="BD45" s="40">
        <v>2</v>
      </c>
      <c r="BE45" s="35">
        <f t="shared" si="22"/>
        <v>67</v>
      </c>
      <c r="BF45" t="s">
        <v>238</v>
      </c>
    </row>
    <row r="46" spans="30:58">
      <c r="AX46" s="48">
        <v>2</v>
      </c>
      <c r="AY46" s="35">
        <f t="shared" si="15"/>
        <v>63</v>
      </c>
      <c r="AZ46" t="s">
        <v>236</v>
      </c>
      <c r="BA46" s="48">
        <v>3</v>
      </c>
      <c r="BB46" s="35">
        <f t="shared" si="16"/>
        <v>79</v>
      </c>
      <c r="BC46" t="s">
        <v>241</v>
      </c>
      <c r="BD46" s="48">
        <v>2</v>
      </c>
      <c r="BE46" s="35">
        <f t="shared" si="22"/>
        <v>69</v>
      </c>
      <c r="BF46" t="s">
        <v>242</v>
      </c>
    </row>
    <row r="47" spans="30:58">
      <c r="AX47" s="40">
        <v>3</v>
      </c>
      <c r="AY47" s="35">
        <f t="shared" si="15"/>
        <v>66</v>
      </c>
      <c r="AZ47" t="s">
        <v>214</v>
      </c>
      <c r="BA47" s="48">
        <v>3</v>
      </c>
      <c r="BB47" s="35">
        <f t="shared" si="16"/>
        <v>82</v>
      </c>
      <c r="BC47" t="s">
        <v>249</v>
      </c>
      <c r="BD47" s="48">
        <v>2</v>
      </c>
      <c r="BE47" s="35">
        <f t="shared" si="22"/>
        <v>71</v>
      </c>
      <c r="BF47" t="s">
        <v>246</v>
      </c>
    </row>
    <row r="48" spans="30:58">
      <c r="AX48" s="40">
        <v>3</v>
      </c>
      <c r="AY48" s="35">
        <f t="shared" si="15"/>
        <v>69</v>
      </c>
      <c r="AZ48" t="s">
        <v>248</v>
      </c>
      <c r="BA48" s="48">
        <v>3</v>
      </c>
      <c r="BB48" s="35">
        <f t="shared" si="16"/>
        <v>85</v>
      </c>
      <c r="BC48" t="s">
        <v>253</v>
      </c>
      <c r="BD48" s="48">
        <v>2</v>
      </c>
      <c r="BE48" s="35">
        <f t="shared" si="22"/>
        <v>73</v>
      </c>
      <c r="BF48" t="s">
        <v>250</v>
      </c>
    </row>
    <row r="49" spans="50:58">
      <c r="AX49" s="40">
        <v>3</v>
      </c>
      <c r="AY49" s="35">
        <f t="shared" si="15"/>
        <v>72</v>
      </c>
      <c r="AZ49" t="s">
        <v>252</v>
      </c>
      <c r="BA49" s="48">
        <v>3</v>
      </c>
      <c r="BB49" s="35">
        <f t="shared" si="16"/>
        <v>88</v>
      </c>
      <c r="BC49" t="s">
        <v>256</v>
      </c>
      <c r="BD49" s="40">
        <v>2</v>
      </c>
      <c r="BE49" s="35">
        <f t="shared" si="22"/>
        <v>75</v>
      </c>
      <c r="BF49" t="s">
        <v>254</v>
      </c>
    </row>
    <row r="50" spans="50:58">
      <c r="AX50" s="40">
        <v>3</v>
      </c>
      <c r="AY50" s="35">
        <f t="shared" si="15"/>
        <v>75</v>
      </c>
      <c r="AZ50" t="s">
        <v>221</v>
      </c>
      <c r="BA50" s="48">
        <v>3</v>
      </c>
      <c r="BB50" s="35">
        <f t="shared" si="16"/>
        <v>91</v>
      </c>
      <c r="BC50" t="s">
        <v>260</v>
      </c>
      <c r="BD50" s="40">
        <v>2</v>
      </c>
      <c r="BE50" s="35">
        <f t="shared" si="22"/>
        <v>77</v>
      </c>
      <c r="BF50" t="s">
        <v>257</v>
      </c>
    </row>
    <row r="51" spans="50:58">
      <c r="AX51" s="48">
        <v>3</v>
      </c>
      <c r="AY51" s="35">
        <f t="shared" si="15"/>
        <v>78</v>
      </c>
      <c r="AZ51" t="s">
        <v>259</v>
      </c>
      <c r="BA51" s="48">
        <v>3</v>
      </c>
      <c r="BB51" s="35">
        <f t="shared" si="16"/>
        <v>94</v>
      </c>
      <c r="BC51" t="s">
        <v>264</v>
      </c>
      <c r="BD51" s="40">
        <v>2</v>
      </c>
      <c r="BE51" s="35">
        <f t="shared" si="22"/>
        <v>79</v>
      </c>
      <c r="BF51" t="s">
        <v>261</v>
      </c>
    </row>
    <row r="52" spans="50:58">
      <c r="AX52" s="48">
        <v>3</v>
      </c>
      <c r="AY52" s="35">
        <f t="shared" si="15"/>
        <v>81</v>
      </c>
      <c r="AZ52" t="s">
        <v>263</v>
      </c>
      <c r="BA52" s="48">
        <v>3</v>
      </c>
      <c r="BB52" s="35">
        <f t="shared" si="16"/>
        <v>97</v>
      </c>
      <c r="BC52" t="s">
        <v>143</v>
      </c>
      <c r="BD52" s="40">
        <v>2</v>
      </c>
      <c r="BE52" s="35">
        <f t="shared" si="22"/>
        <v>81</v>
      </c>
      <c r="BF52" t="s">
        <v>265</v>
      </c>
    </row>
    <row r="53" spans="50:58">
      <c r="AX53" s="48">
        <v>3</v>
      </c>
      <c r="AY53" s="35">
        <f t="shared" si="15"/>
        <v>84</v>
      </c>
      <c r="AZ53" t="s">
        <v>229</v>
      </c>
      <c r="BA53" s="40">
        <v>3</v>
      </c>
      <c r="BB53" s="35">
        <f t="shared" si="16"/>
        <v>100</v>
      </c>
      <c r="BC53" t="s">
        <v>146</v>
      </c>
      <c r="BD53" s="40">
        <v>2</v>
      </c>
      <c r="BE53" s="35">
        <f t="shared" si="22"/>
        <v>83</v>
      </c>
      <c r="BF53" t="s">
        <v>144</v>
      </c>
    </row>
    <row r="54" spans="50:58">
      <c r="AX54" s="48">
        <v>3</v>
      </c>
      <c r="AY54" s="35">
        <f t="shared" si="15"/>
        <v>87</v>
      </c>
      <c r="AZ54" t="s">
        <v>150</v>
      </c>
      <c r="BA54" s="40">
        <v>3</v>
      </c>
      <c r="BB54" s="35">
        <f t="shared" si="16"/>
        <v>103</v>
      </c>
      <c r="BC54" t="s">
        <v>151</v>
      </c>
      <c r="BD54" s="48">
        <v>2</v>
      </c>
      <c r="BE54" s="35">
        <f t="shared" si="22"/>
        <v>85</v>
      </c>
      <c r="BF54" t="s">
        <v>147</v>
      </c>
    </row>
    <row r="55" spans="50:58">
      <c r="AX55" s="48">
        <v>3</v>
      </c>
      <c r="AY55" s="35">
        <f t="shared" si="15"/>
        <v>90</v>
      </c>
      <c r="AZ55" t="s">
        <v>154</v>
      </c>
      <c r="BA55" s="40">
        <v>3</v>
      </c>
      <c r="BB55" s="35">
        <f t="shared" si="16"/>
        <v>106</v>
      </c>
      <c r="BC55" t="s">
        <v>155</v>
      </c>
      <c r="BD55" s="48">
        <v>2</v>
      </c>
      <c r="BE55" s="35">
        <f t="shared" si="22"/>
        <v>87</v>
      </c>
      <c r="BF55" t="s">
        <v>152</v>
      </c>
    </row>
    <row r="56" spans="50:58">
      <c r="AX56" s="48">
        <v>3</v>
      </c>
      <c r="AY56" s="35">
        <f t="shared" si="15"/>
        <v>93</v>
      </c>
      <c r="AZ56" t="s">
        <v>163</v>
      </c>
      <c r="BA56" s="40">
        <v>3</v>
      </c>
      <c r="BB56" s="35">
        <f t="shared" si="16"/>
        <v>109</v>
      </c>
      <c r="BC56" t="s">
        <v>159</v>
      </c>
      <c r="BD56" s="48">
        <v>2</v>
      </c>
      <c r="BE56" s="35">
        <f t="shared" si="22"/>
        <v>89</v>
      </c>
      <c r="BF56" t="s">
        <v>156</v>
      </c>
    </row>
    <row r="57" spans="50:58">
      <c r="AX57" s="48">
        <v>3</v>
      </c>
      <c r="AY57" s="35">
        <f t="shared" si="15"/>
        <v>96</v>
      </c>
      <c r="AZ57" t="s">
        <v>237</v>
      </c>
      <c r="BA57" s="40">
        <v>3</v>
      </c>
      <c r="BB57" s="35">
        <f t="shared" si="16"/>
        <v>112</v>
      </c>
      <c r="BC57" t="s">
        <v>164</v>
      </c>
      <c r="BD57" s="48">
        <v>2</v>
      </c>
      <c r="BE57" s="35">
        <f t="shared" si="22"/>
        <v>91</v>
      </c>
      <c r="BF57" t="s">
        <v>160</v>
      </c>
    </row>
    <row r="58" spans="50:58">
      <c r="AX58" s="48">
        <v>3</v>
      </c>
      <c r="AY58" s="35">
        <f t="shared" si="15"/>
        <v>99</v>
      </c>
      <c r="AZ58" t="s">
        <v>241</v>
      </c>
      <c r="BA58" s="40">
        <v>4</v>
      </c>
      <c r="BB58" s="35">
        <f t="shared" si="16"/>
        <v>116</v>
      </c>
      <c r="BC58" t="s">
        <v>168</v>
      </c>
      <c r="BD58" s="48">
        <v>2</v>
      </c>
      <c r="BE58" s="35">
        <f t="shared" si="22"/>
        <v>93</v>
      </c>
      <c r="BF58" t="s">
        <v>165</v>
      </c>
    </row>
    <row r="59" spans="50:58">
      <c r="AX59" s="48">
        <v>3</v>
      </c>
      <c r="AY59" s="35">
        <f t="shared" si="15"/>
        <v>102</v>
      </c>
      <c r="AZ59" t="s">
        <v>175</v>
      </c>
      <c r="BA59" s="40">
        <v>4</v>
      </c>
      <c r="BB59" s="35">
        <f t="shared" si="16"/>
        <v>120</v>
      </c>
      <c r="BC59" t="s">
        <v>400</v>
      </c>
      <c r="BD59" s="48">
        <v>2</v>
      </c>
      <c r="BE59" s="35">
        <f t="shared" si="22"/>
        <v>95</v>
      </c>
      <c r="BF59" t="s">
        <v>169</v>
      </c>
    </row>
    <row r="60" spans="50:58">
      <c r="AX60" s="48">
        <v>3</v>
      </c>
      <c r="AY60" s="35">
        <f t="shared" si="15"/>
        <v>105</v>
      </c>
      <c r="AZ60" t="s">
        <v>179</v>
      </c>
      <c r="BA60" s="40">
        <v>4</v>
      </c>
      <c r="BB60" s="35">
        <f t="shared" si="16"/>
        <v>124</v>
      </c>
      <c r="BC60" t="s">
        <v>176</v>
      </c>
      <c r="BD60" s="48">
        <v>2</v>
      </c>
      <c r="BE60" s="35">
        <f t="shared" si="22"/>
        <v>97</v>
      </c>
      <c r="BF60" t="s">
        <v>172</v>
      </c>
    </row>
    <row r="61" spans="50:58">
      <c r="AX61" s="48">
        <v>3</v>
      </c>
      <c r="AY61" s="35">
        <f t="shared" si="15"/>
        <v>108</v>
      </c>
      <c r="AZ61" t="s">
        <v>184</v>
      </c>
      <c r="BA61" s="48">
        <v>4</v>
      </c>
      <c r="BB61" s="35">
        <f t="shared" si="16"/>
        <v>128</v>
      </c>
      <c r="BC61" t="s">
        <v>180</v>
      </c>
      <c r="BD61" s="40">
        <v>2</v>
      </c>
      <c r="BE61" s="35">
        <f t="shared" si="22"/>
        <v>99</v>
      </c>
      <c r="BF61" t="s">
        <v>177</v>
      </c>
    </row>
    <row r="62" spans="50:58">
      <c r="AX62" s="48">
        <v>3</v>
      </c>
      <c r="AY62" s="35">
        <f t="shared" si="15"/>
        <v>111</v>
      </c>
      <c r="AZ62" t="s">
        <v>187</v>
      </c>
      <c r="BA62" s="48">
        <v>4</v>
      </c>
      <c r="BB62" s="35">
        <f t="shared" si="16"/>
        <v>132</v>
      </c>
      <c r="BC62" t="s">
        <v>263</v>
      </c>
      <c r="BD62" s="48">
        <v>2</v>
      </c>
      <c r="BE62" s="35">
        <f t="shared" si="22"/>
        <v>101</v>
      </c>
      <c r="BF62" t="s">
        <v>181</v>
      </c>
    </row>
    <row r="63" spans="50:58">
      <c r="AX63" s="48">
        <v>3</v>
      </c>
      <c r="AY63" s="35">
        <f t="shared" si="15"/>
        <v>114</v>
      </c>
      <c r="AZ63" t="s">
        <v>191</v>
      </c>
      <c r="BA63" s="48">
        <v>4</v>
      </c>
      <c r="BB63" s="35">
        <f t="shared" si="16"/>
        <v>136</v>
      </c>
      <c r="BC63" t="s">
        <v>188</v>
      </c>
      <c r="BD63" s="48">
        <v>2</v>
      </c>
      <c r="BE63" s="35">
        <f t="shared" si="22"/>
        <v>103</v>
      </c>
      <c r="BF63" t="s">
        <v>185</v>
      </c>
    </row>
    <row r="64" spans="50:58">
      <c r="AX64" s="48">
        <v>3</v>
      </c>
      <c r="AY64" s="35">
        <f t="shared" si="15"/>
        <v>117</v>
      </c>
      <c r="AZ64" t="s">
        <v>205</v>
      </c>
      <c r="BA64" s="48">
        <v>4</v>
      </c>
      <c r="BB64" s="35">
        <f t="shared" si="16"/>
        <v>140</v>
      </c>
      <c r="BC64" t="s">
        <v>192</v>
      </c>
      <c r="BD64" s="48">
        <v>2</v>
      </c>
      <c r="BE64" s="35">
        <f t="shared" si="22"/>
        <v>105</v>
      </c>
      <c r="BF64" t="s">
        <v>189</v>
      </c>
    </row>
    <row r="65" spans="50:58">
      <c r="AX65" s="40">
        <v>3</v>
      </c>
      <c r="AY65" s="35">
        <f t="shared" si="15"/>
        <v>120</v>
      </c>
      <c r="AZ65" t="s">
        <v>260</v>
      </c>
      <c r="BA65" s="48">
        <v>4</v>
      </c>
      <c r="BB65" s="35">
        <f t="shared" si="16"/>
        <v>144</v>
      </c>
      <c r="BC65" s="32" t="s">
        <v>245</v>
      </c>
      <c r="BD65" s="48">
        <v>2</v>
      </c>
      <c r="BE65" s="35">
        <f t="shared" si="22"/>
        <v>107</v>
      </c>
      <c r="BF65" t="s">
        <v>193</v>
      </c>
    </row>
    <row r="66" spans="50:58">
      <c r="AX66" s="40">
        <v>3</v>
      </c>
      <c r="AY66" s="35">
        <f t="shared" si="15"/>
        <v>123</v>
      </c>
      <c r="AZ66" t="s">
        <v>146</v>
      </c>
      <c r="BA66" s="48">
        <v>4</v>
      </c>
      <c r="BB66" s="35">
        <f t="shared" si="16"/>
        <v>148</v>
      </c>
      <c r="BC66" t="s">
        <v>194</v>
      </c>
      <c r="BD66" s="40">
        <v>2</v>
      </c>
      <c r="BE66" s="35">
        <f t="shared" si="22"/>
        <v>109</v>
      </c>
      <c r="BF66" t="s">
        <v>195</v>
      </c>
    </row>
    <row r="67" spans="50:58">
      <c r="AX67" s="40">
        <v>3</v>
      </c>
      <c r="AY67" s="35">
        <f t="shared" si="15"/>
        <v>126</v>
      </c>
      <c r="AZ67" t="s">
        <v>151</v>
      </c>
      <c r="BA67" s="48">
        <v>4</v>
      </c>
      <c r="BB67" s="35">
        <f t="shared" si="16"/>
        <v>152</v>
      </c>
      <c r="BC67" t="s">
        <v>198</v>
      </c>
      <c r="BD67" s="40">
        <v>2</v>
      </c>
      <c r="BE67" s="35">
        <f t="shared" si="22"/>
        <v>111</v>
      </c>
      <c r="BF67" t="s">
        <v>199</v>
      </c>
    </row>
    <row r="68" spans="50:58">
      <c r="AX68" s="40">
        <v>3</v>
      </c>
      <c r="AY68" s="35">
        <f t="shared" si="15"/>
        <v>129</v>
      </c>
      <c r="AZ68" t="s">
        <v>155</v>
      </c>
      <c r="BA68" s="40">
        <v>5</v>
      </c>
      <c r="BB68" s="35">
        <f t="shared" si="16"/>
        <v>157</v>
      </c>
      <c r="BC68" t="s">
        <v>201</v>
      </c>
      <c r="BD68" s="48">
        <v>2</v>
      </c>
      <c r="BE68" s="35">
        <f t="shared" si="22"/>
        <v>113</v>
      </c>
      <c r="BF68" t="s">
        <v>202</v>
      </c>
    </row>
    <row r="69" spans="50:58">
      <c r="AX69" s="40">
        <v>3</v>
      </c>
      <c r="AY69" s="35">
        <f t="shared" si="15"/>
        <v>132</v>
      </c>
      <c r="AZ69" t="s">
        <v>159</v>
      </c>
      <c r="BA69" s="40">
        <v>5</v>
      </c>
      <c r="BB69" s="35">
        <f t="shared" si="16"/>
        <v>162</v>
      </c>
      <c r="BC69" t="s">
        <v>204</v>
      </c>
      <c r="BD69" s="48">
        <v>2</v>
      </c>
      <c r="BE69" s="35">
        <f t="shared" si="22"/>
        <v>115</v>
      </c>
      <c r="BF69" t="s">
        <v>77</v>
      </c>
    </row>
    <row r="70" spans="50:58">
      <c r="AX70" s="40">
        <v>3</v>
      </c>
      <c r="AY70" s="35">
        <f t="shared" ref="AY70:AY110" si="23">AY69+AX70</f>
        <v>135</v>
      </c>
      <c r="AZ70" t="s">
        <v>164</v>
      </c>
      <c r="BA70" s="40">
        <v>5</v>
      </c>
      <c r="BB70" s="35">
        <f t="shared" ref="BB70:BB97" si="24">BB69+BA70</f>
        <v>167</v>
      </c>
      <c r="BC70" t="s">
        <v>78</v>
      </c>
      <c r="BD70" s="48">
        <v>2</v>
      </c>
      <c r="BE70" s="35">
        <f t="shared" si="22"/>
        <v>117</v>
      </c>
      <c r="BF70" t="s">
        <v>79</v>
      </c>
    </row>
    <row r="71" spans="50:58">
      <c r="AX71" s="40">
        <v>4</v>
      </c>
      <c r="AY71" s="35">
        <f t="shared" si="23"/>
        <v>139</v>
      </c>
      <c r="AZ71" t="s">
        <v>168</v>
      </c>
      <c r="BA71" s="40">
        <v>5</v>
      </c>
      <c r="BB71" s="35">
        <f t="shared" si="24"/>
        <v>172</v>
      </c>
      <c r="BC71" t="s">
        <v>82</v>
      </c>
      <c r="BD71" s="48">
        <v>2</v>
      </c>
      <c r="BE71" s="35">
        <f t="shared" ref="BE71:BE100" si="25">BE70+BD71</f>
        <v>119</v>
      </c>
      <c r="BF71" t="s">
        <v>83</v>
      </c>
    </row>
    <row r="72" spans="50:58">
      <c r="AX72" s="40">
        <v>4</v>
      </c>
      <c r="AY72" s="35">
        <f t="shared" si="23"/>
        <v>143</v>
      </c>
      <c r="AZ72" t="s">
        <v>176</v>
      </c>
      <c r="BA72" s="40">
        <v>5</v>
      </c>
      <c r="BB72" s="35">
        <f t="shared" si="24"/>
        <v>177</v>
      </c>
      <c r="BC72" t="s">
        <v>86</v>
      </c>
      <c r="BD72" s="48">
        <v>2</v>
      </c>
      <c r="BE72" s="35">
        <f t="shared" si="25"/>
        <v>121</v>
      </c>
      <c r="BF72" t="s">
        <v>87</v>
      </c>
    </row>
    <row r="73" spans="50:58">
      <c r="AX73" s="40">
        <v>4</v>
      </c>
      <c r="AY73" s="35">
        <f t="shared" si="23"/>
        <v>147</v>
      </c>
      <c r="AZ73" t="s">
        <v>582</v>
      </c>
      <c r="BA73" s="40">
        <v>5</v>
      </c>
      <c r="BB73" s="35">
        <f t="shared" si="24"/>
        <v>182</v>
      </c>
      <c r="BC73" t="s">
        <v>90</v>
      </c>
      <c r="BD73" s="48">
        <v>2</v>
      </c>
      <c r="BE73" s="35">
        <f t="shared" si="25"/>
        <v>123</v>
      </c>
      <c r="BF73" t="s">
        <v>91</v>
      </c>
    </row>
    <row r="74" spans="50:58">
      <c r="AX74" s="48">
        <v>4</v>
      </c>
      <c r="AY74" s="35">
        <f t="shared" si="23"/>
        <v>151</v>
      </c>
      <c r="AZ74" t="s">
        <v>225</v>
      </c>
      <c r="BA74" s="40">
        <v>5</v>
      </c>
      <c r="BB74" s="35">
        <f t="shared" si="24"/>
        <v>187</v>
      </c>
      <c r="BC74" t="s">
        <v>93</v>
      </c>
      <c r="BD74" s="48">
        <v>2</v>
      </c>
      <c r="BE74" s="35">
        <f t="shared" si="25"/>
        <v>125</v>
      </c>
      <c r="BF74" t="s">
        <v>94</v>
      </c>
    </row>
    <row r="75" spans="50:58">
      <c r="AX75" s="48">
        <v>4</v>
      </c>
      <c r="AY75" s="35">
        <f t="shared" si="23"/>
        <v>155</v>
      </c>
      <c r="AZ75" t="s">
        <v>188</v>
      </c>
      <c r="BA75" s="40">
        <v>5</v>
      </c>
      <c r="BB75" s="35">
        <f t="shared" si="24"/>
        <v>192</v>
      </c>
      <c r="BC75" t="s">
        <v>96</v>
      </c>
      <c r="BD75" s="40">
        <v>3</v>
      </c>
      <c r="BE75" s="35">
        <f t="shared" si="25"/>
        <v>128</v>
      </c>
      <c r="BF75" t="s">
        <v>97</v>
      </c>
    </row>
    <row r="76" spans="50:58">
      <c r="AX76" s="48">
        <v>4</v>
      </c>
      <c r="AY76" s="35">
        <f t="shared" si="23"/>
        <v>159</v>
      </c>
      <c r="AZ76" t="s">
        <v>106</v>
      </c>
      <c r="BA76" s="40">
        <v>5</v>
      </c>
      <c r="BB76" s="35">
        <f t="shared" si="24"/>
        <v>197</v>
      </c>
      <c r="BC76" t="s">
        <v>99</v>
      </c>
      <c r="BD76" s="48">
        <v>3</v>
      </c>
      <c r="BE76" s="35">
        <f t="shared" si="25"/>
        <v>131</v>
      </c>
      <c r="BF76" t="s">
        <v>100</v>
      </c>
    </row>
    <row r="77" spans="50:58">
      <c r="AX77" s="48">
        <v>4</v>
      </c>
      <c r="AY77" s="35">
        <f t="shared" si="23"/>
        <v>163</v>
      </c>
      <c r="AZ77" t="s">
        <v>194</v>
      </c>
      <c r="BA77" s="48">
        <v>5</v>
      </c>
      <c r="BB77" s="35">
        <f t="shared" si="24"/>
        <v>202</v>
      </c>
      <c r="BC77" t="s">
        <v>103</v>
      </c>
      <c r="BD77" s="48">
        <v>3</v>
      </c>
      <c r="BE77" s="35">
        <f t="shared" si="25"/>
        <v>134</v>
      </c>
      <c r="BF77" t="s">
        <v>104</v>
      </c>
    </row>
    <row r="78" spans="50:58">
      <c r="AX78" s="48">
        <v>4</v>
      </c>
      <c r="AY78" s="35">
        <f t="shared" si="23"/>
        <v>167</v>
      </c>
      <c r="AZ78" s="32" t="s">
        <v>245</v>
      </c>
      <c r="BA78" s="48">
        <v>5</v>
      </c>
      <c r="BB78" s="35">
        <f t="shared" si="24"/>
        <v>207</v>
      </c>
      <c r="BC78" t="s">
        <v>107</v>
      </c>
      <c r="BD78" s="48">
        <v>3</v>
      </c>
      <c r="BE78" s="35">
        <f t="shared" si="25"/>
        <v>137</v>
      </c>
      <c r="BF78" t="s">
        <v>108</v>
      </c>
    </row>
    <row r="79" spans="50:58">
      <c r="AX79" s="48">
        <v>4</v>
      </c>
      <c r="AY79" s="35">
        <f t="shared" si="23"/>
        <v>171</v>
      </c>
      <c r="AZ79" t="s">
        <v>198</v>
      </c>
      <c r="BA79" s="48">
        <v>5</v>
      </c>
      <c r="BB79" s="35">
        <f t="shared" si="24"/>
        <v>212</v>
      </c>
      <c r="BC79" t="s">
        <v>110</v>
      </c>
      <c r="BD79" s="48">
        <v>3</v>
      </c>
      <c r="BE79" s="35">
        <f t="shared" si="25"/>
        <v>140</v>
      </c>
      <c r="BF79" t="s">
        <v>111</v>
      </c>
    </row>
    <row r="80" spans="50:58">
      <c r="AX80" s="48">
        <v>5</v>
      </c>
      <c r="AY80" s="35">
        <f t="shared" si="23"/>
        <v>176</v>
      </c>
      <c r="AZ80" t="s">
        <v>267</v>
      </c>
      <c r="BA80" s="48">
        <v>5</v>
      </c>
      <c r="BB80" s="35">
        <f t="shared" si="24"/>
        <v>217</v>
      </c>
      <c r="BC80" t="s">
        <v>113</v>
      </c>
      <c r="BD80" s="48">
        <v>3</v>
      </c>
      <c r="BE80" s="35">
        <f t="shared" si="25"/>
        <v>143</v>
      </c>
      <c r="BF80" t="s">
        <v>114</v>
      </c>
    </row>
    <row r="81" spans="50:58">
      <c r="AX81" s="40">
        <v>5</v>
      </c>
      <c r="AY81" s="35">
        <f t="shared" si="23"/>
        <v>181</v>
      </c>
      <c r="AZ81" t="s">
        <v>117</v>
      </c>
      <c r="BA81" s="48">
        <v>5</v>
      </c>
      <c r="BB81" s="35">
        <f t="shared" si="24"/>
        <v>222</v>
      </c>
      <c r="BC81" t="s">
        <v>118</v>
      </c>
      <c r="BD81" s="48">
        <v>3</v>
      </c>
      <c r="BE81" s="35">
        <f t="shared" si="25"/>
        <v>146</v>
      </c>
      <c r="BF81" t="s">
        <v>119</v>
      </c>
    </row>
    <row r="82" spans="50:58">
      <c r="AX82" s="40">
        <v>5</v>
      </c>
      <c r="AY82" s="35">
        <f t="shared" si="23"/>
        <v>186</v>
      </c>
      <c r="AZ82" t="s">
        <v>201</v>
      </c>
      <c r="BA82" s="48">
        <v>6</v>
      </c>
      <c r="BB82" s="35">
        <f t="shared" si="24"/>
        <v>228</v>
      </c>
      <c r="BC82" t="s">
        <v>123</v>
      </c>
      <c r="BD82" s="48">
        <v>3</v>
      </c>
      <c r="BE82" s="35">
        <f t="shared" si="25"/>
        <v>149</v>
      </c>
      <c r="BF82" t="s">
        <v>124</v>
      </c>
    </row>
    <row r="83" spans="50:58">
      <c r="AX83" s="40">
        <v>5</v>
      </c>
      <c r="AY83" s="35">
        <f t="shared" si="23"/>
        <v>191</v>
      </c>
      <c r="AZ83" t="s">
        <v>204</v>
      </c>
      <c r="BA83" s="48">
        <v>6</v>
      </c>
      <c r="BB83" s="35">
        <f t="shared" si="24"/>
        <v>234</v>
      </c>
      <c r="BC83" t="s">
        <v>303</v>
      </c>
      <c r="BD83" s="48">
        <v>3</v>
      </c>
      <c r="BE83" s="35">
        <f t="shared" si="25"/>
        <v>152</v>
      </c>
      <c r="BF83" t="s">
        <v>127</v>
      </c>
    </row>
    <row r="84" spans="50:58">
      <c r="AX84" s="40">
        <v>5</v>
      </c>
      <c r="AY84" s="35">
        <f t="shared" si="23"/>
        <v>196</v>
      </c>
      <c r="AZ84" t="s">
        <v>78</v>
      </c>
      <c r="BA84" s="48">
        <v>6</v>
      </c>
      <c r="BB84" s="35">
        <f t="shared" si="24"/>
        <v>240</v>
      </c>
      <c r="BC84" t="s">
        <v>128</v>
      </c>
      <c r="BD84" s="48">
        <v>3</v>
      </c>
      <c r="BE84" s="35">
        <f t="shared" si="25"/>
        <v>155</v>
      </c>
      <c r="BF84" t="s">
        <v>129</v>
      </c>
    </row>
    <row r="85" spans="50:58">
      <c r="AX85" s="40">
        <v>5</v>
      </c>
      <c r="AY85" s="35">
        <f t="shared" si="23"/>
        <v>201</v>
      </c>
      <c r="AZ85" t="s">
        <v>217</v>
      </c>
      <c r="BA85" s="48">
        <v>6</v>
      </c>
      <c r="BB85" s="35">
        <f t="shared" si="24"/>
        <v>246</v>
      </c>
      <c r="BC85" t="s">
        <v>130</v>
      </c>
      <c r="BD85" s="48">
        <v>3</v>
      </c>
      <c r="BE85" s="35">
        <f t="shared" si="25"/>
        <v>158</v>
      </c>
      <c r="BF85" t="s">
        <v>131</v>
      </c>
    </row>
    <row r="86" spans="50:58">
      <c r="AX86" s="40">
        <v>5</v>
      </c>
      <c r="AY86" s="35">
        <f t="shared" si="23"/>
        <v>206</v>
      </c>
      <c r="AZ86" t="s">
        <v>96</v>
      </c>
      <c r="BA86" s="40">
        <v>8</v>
      </c>
      <c r="BB86" s="35">
        <f t="shared" si="24"/>
        <v>254</v>
      </c>
      <c r="BC86" t="s">
        <v>133</v>
      </c>
      <c r="BD86" s="48">
        <v>3</v>
      </c>
      <c r="BE86" s="35">
        <f t="shared" si="25"/>
        <v>161</v>
      </c>
      <c r="BF86" t="s">
        <v>134</v>
      </c>
    </row>
    <row r="87" spans="50:58">
      <c r="AX87" s="40">
        <v>5</v>
      </c>
      <c r="AY87" s="35">
        <f t="shared" si="23"/>
        <v>211</v>
      </c>
      <c r="AZ87" t="s">
        <v>99</v>
      </c>
      <c r="BA87" s="48">
        <v>8</v>
      </c>
      <c r="BB87" s="35">
        <f t="shared" si="24"/>
        <v>262</v>
      </c>
      <c r="BC87" t="s">
        <v>135</v>
      </c>
      <c r="BD87" s="40">
        <v>3</v>
      </c>
      <c r="BE87" s="35">
        <f t="shared" si="25"/>
        <v>164</v>
      </c>
      <c r="BF87" t="s">
        <v>136</v>
      </c>
    </row>
    <row r="88" spans="50:58">
      <c r="AX88" s="48">
        <v>5</v>
      </c>
      <c r="AY88" s="35">
        <f t="shared" si="23"/>
        <v>216</v>
      </c>
      <c r="AZ88" t="s">
        <v>107</v>
      </c>
      <c r="BA88" s="48">
        <v>8</v>
      </c>
      <c r="BB88" s="35">
        <f t="shared" si="24"/>
        <v>270</v>
      </c>
      <c r="BC88" t="s">
        <v>137</v>
      </c>
      <c r="BD88" s="40">
        <v>3</v>
      </c>
      <c r="BE88" s="35">
        <f t="shared" si="25"/>
        <v>167</v>
      </c>
      <c r="BF88" t="s">
        <v>138</v>
      </c>
    </row>
    <row r="89" spans="50:58">
      <c r="AX89" s="48">
        <v>5</v>
      </c>
      <c r="AY89" s="35">
        <f t="shared" si="23"/>
        <v>221</v>
      </c>
      <c r="AZ89" t="s">
        <v>139</v>
      </c>
      <c r="BA89" s="48">
        <v>8</v>
      </c>
      <c r="BB89" s="35">
        <f t="shared" si="24"/>
        <v>278</v>
      </c>
      <c r="BC89" t="s">
        <v>140</v>
      </c>
      <c r="BD89" s="40">
        <v>3</v>
      </c>
      <c r="BE89" s="35">
        <f t="shared" si="25"/>
        <v>170</v>
      </c>
      <c r="BF89" t="s">
        <v>141</v>
      </c>
    </row>
    <row r="90" spans="50:58">
      <c r="AX90" s="48">
        <v>5</v>
      </c>
      <c r="AY90" s="35">
        <f t="shared" si="23"/>
        <v>226</v>
      </c>
      <c r="AZ90" t="s">
        <v>110</v>
      </c>
      <c r="BA90" s="48">
        <v>8</v>
      </c>
      <c r="BB90" s="35">
        <f t="shared" si="24"/>
        <v>286</v>
      </c>
      <c r="BC90" t="s">
        <v>142</v>
      </c>
      <c r="BD90" s="48">
        <v>3</v>
      </c>
      <c r="BE90" s="35">
        <f t="shared" si="25"/>
        <v>173</v>
      </c>
      <c r="BF90" t="s">
        <v>11</v>
      </c>
    </row>
    <row r="91" spans="50:58">
      <c r="AX91" s="48">
        <v>5</v>
      </c>
      <c r="AY91" s="35">
        <f t="shared" si="23"/>
        <v>231</v>
      </c>
      <c r="AZ91" t="s">
        <v>113</v>
      </c>
      <c r="BA91" s="48">
        <v>8</v>
      </c>
      <c r="BB91" s="35">
        <f t="shared" si="24"/>
        <v>294</v>
      </c>
      <c r="BC91" t="s">
        <v>12</v>
      </c>
      <c r="BD91" s="48">
        <v>3</v>
      </c>
      <c r="BE91" s="35">
        <f t="shared" si="25"/>
        <v>176</v>
      </c>
      <c r="BF91" t="s">
        <v>13</v>
      </c>
    </row>
    <row r="92" spans="50:58">
      <c r="AX92" s="48">
        <v>5</v>
      </c>
      <c r="AY92" s="35">
        <f t="shared" si="23"/>
        <v>236</v>
      </c>
      <c r="AZ92" t="s">
        <v>118</v>
      </c>
      <c r="BA92" s="40">
        <v>10</v>
      </c>
      <c r="BB92" s="35">
        <f t="shared" si="24"/>
        <v>304</v>
      </c>
      <c r="BC92" t="s">
        <v>14</v>
      </c>
      <c r="BD92" s="48">
        <v>3</v>
      </c>
      <c r="BE92" s="35">
        <f t="shared" si="25"/>
        <v>179</v>
      </c>
      <c r="BF92" t="s">
        <v>15</v>
      </c>
    </row>
    <row r="93" spans="50:58">
      <c r="AX93" s="48">
        <v>5</v>
      </c>
      <c r="AY93" s="35">
        <f t="shared" si="23"/>
        <v>241</v>
      </c>
      <c r="AZ93" t="s">
        <v>330</v>
      </c>
      <c r="BA93" s="40">
        <v>10</v>
      </c>
      <c r="BB93" s="35">
        <f t="shared" si="24"/>
        <v>314</v>
      </c>
      <c r="BC93" t="s">
        <v>16</v>
      </c>
      <c r="BD93" s="40">
        <v>3</v>
      </c>
      <c r="BE93" s="35">
        <f t="shared" si="25"/>
        <v>182</v>
      </c>
      <c r="BF93" t="s">
        <v>17</v>
      </c>
    </row>
    <row r="94" spans="50:58">
      <c r="AX94" s="48">
        <v>6</v>
      </c>
      <c r="AY94" s="35">
        <f t="shared" si="23"/>
        <v>247</v>
      </c>
      <c r="AZ94" t="s">
        <v>128</v>
      </c>
      <c r="BA94" s="40">
        <v>10</v>
      </c>
      <c r="BB94" s="35">
        <f t="shared" si="24"/>
        <v>324</v>
      </c>
      <c r="BC94" t="s">
        <v>18</v>
      </c>
      <c r="BD94" s="40">
        <v>3</v>
      </c>
      <c r="BE94" s="35">
        <f t="shared" si="25"/>
        <v>185</v>
      </c>
      <c r="BF94" t="s">
        <v>19</v>
      </c>
    </row>
    <row r="95" spans="50:58">
      <c r="AX95" s="48">
        <v>6</v>
      </c>
      <c r="AY95" s="35">
        <f t="shared" si="23"/>
        <v>253</v>
      </c>
      <c r="AZ95" t="s">
        <v>22</v>
      </c>
      <c r="BA95" s="48">
        <v>10</v>
      </c>
      <c r="BB95" s="35">
        <f t="shared" si="24"/>
        <v>334</v>
      </c>
      <c r="BC95" t="s">
        <v>20</v>
      </c>
      <c r="BD95" s="40">
        <v>3</v>
      </c>
      <c r="BE95" s="35">
        <f t="shared" si="25"/>
        <v>188</v>
      </c>
      <c r="BF95" t="s">
        <v>21</v>
      </c>
    </row>
    <row r="96" spans="50:58">
      <c r="AX96" s="48">
        <v>6</v>
      </c>
      <c r="AY96" s="35">
        <f t="shared" si="23"/>
        <v>259</v>
      </c>
      <c r="AZ96" t="s">
        <v>130</v>
      </c>
      <c r="BA96" s="48">
        <v>10</v>
      </c>
      <c r="BB96" s="35">
        <f t="shared" si="24"/>
        <v>344</v>
      </c>
      <c r="BC96" t="s">
        <v>23</v>
      </c>
      <c r="BD96" s="48">
        <v>3</v>
      </c>
      <c r="BE96" s="35">
        <f t="shared" si="25"/>
        <v>191</v>
      </c>
      <c r="BF96" t="s">
        <v>24</v>
      </c>
    </row>
    <row r="97" spans="50:58">
      <c r="AX97" s="40">
        <v>8</v>
      </c>
      <c r="AY97" s="35">
        <f t="shared" si="23"/>
        <v>267</v>
      </c>
      <c r="AZ97" t="s">
        <v>27</v>
      </c>
      <c r="BA97" s="48">
        <v>10</v>
      </c>
      <c r="BB97" s="35">
        <f t="shared" si="24"/>
        <v>354</v>
      </c>
      <c r="BC97" t="s">
        <v>25</v>
      </c>
      <c r="BD97" s="48">
        <v>3</v>
      </c>
      <c r="BE97" s="35">
        <f t="shared" si="25"/>
        <v>194</v>
      </c>
      <c r="BF97" t="s">
        <v>26</v>
      </c>
    </row>
    <row r="98" spans="50:58">
      <c r="AX98" s="40">
        <v>8</v>
      </c>
      <c r="AY98" s="35">
        <f t="shared" si="23"/>
        <v>275</v>
      </c>
      <c r="AZ98" t="s">
        <v>133</v>
      </c>
      <c r="BD98" s="48">
        <v>4</v>
      </c>
      <c r="BE98" s="35">
        <f t="shared" si="25"/>
        <v>198</v>
      </c>
      <c r="BF98" t="s">
        <v>28</v>
      </c>
    </row>
    <row r="99" spans="50:58">
      <c r="AX99" s="48">
        <v>8</v>
      </c>
      <c r="AY99" s="35">
        <f t="shared" si="23"/>
        <v>283</v>
      </c>
      <c r="AZ99" t="s">
        <v>135</v>
      </c>
      <c r="BD99" s="48">
        <v>5</v>
      </c>
      <c r="BE99" s="35">
        <f t="shared" si="25"/>
        <v>203</v>
      </c>
      <c r="BF99" s="32" t="s">
        <v>29</v>
      </c>
    </row>
    <row r="100" spans="50:58">
      <c r="AX100" s="48">
        <v>8</v>
      </c>
      <c r="AY100" s="35">
        <f t="shared" si="23"/>
        <v>291</v>
      </c>
      <c r="AZ100" t="s">
        <v>137</v>
      </c>
      <c r="BD100" s="48">
        <v>5</v>
      </c>
      <c r="BE100" s="35">
        <f t="shared" si="25"/>
        <v>208</v>
      </c>
      <c r="BF100" s="32" t="s">
        <v>29</v>
      </c>
    </row>
    <row r="101" spans="50:58">
      <c r="AX101" s="48">
        <v>8</v>
      </c>
      <c r="AY101" s="35">
        <f t="shared" si="23"/>
        <v>299</v>
      </c>
      <c r="AZ101" t="s">
        <v>30</v>
      </c>
    </row>
    <row r="102" spans="50:58">
      <c r="AX102" s="48">
        <v>8</v>
      </c>
      <c r="AY102" s="35">
        <f t="shared" si="23"/>
        <v>307</v>
      </c>
      <c r="AZ102" t="s">
        <v>140</v>
      </c>
    </row>
    <row r="103" spans="50:58">
      <c r="AX103" s="48">
        <v>8</v>
      </c>
      <c r="AY103" s="35">
        <f t="shared" si="23"/>
        <v>315</v>
      </c>
      <c r="AZ103" t="s">
        <v>142</v>
      </c>
    </row>
    <row r="104" spans="50:58">
      <c r="AX104" s="48">
        <v>8</v>
      </c>
      <c r="AY104" s="35">
        <f t="shared" si="23"/>
        <v>323</v>
      </c>
      <c r="AZ104" t="s">
        <v>12</v>
      </c>
    </row>
    <row r="105" spans="50:58">
      <c r="AX105" s="40">
        <v>10</v>
      </c>
      <c r="AY105" s="35">
        <f t="shared" si="23"/>
        <v>333</v>
      </c>
      <c r="AZ105" t="s">
        <v>14</v>
      </c>
    </row>
    <row r="106" spans="50:58">
      <c r="AX106" s="40">
        <v>10</v>
      </c>
      <c r="AY106" s="35">
        <f t="shared" si="23"/>
        <v>343</v>
      </c>
      <c r="AZ106" t="s">
        <v>16</v>
      </c>
    </row>
    <row r="107" spans="50:58">
      <c r="AX107" s="40">
        <v>10</v>
      </c>
      <c r="AY107" s="35">
        <f t="shared" si="23"/>
        <v>353</v>
      </c>
      <c r="AZ107" t="s">
        <v>18</v>
      </c>
    </row>
    <row r="108" spans="50:58">
      <c r="AX108" s="40">
        <v>10</v>
      </c>
      <c r="AY108" s="35">
        <f t="shared" si="23"/>
        <v>363</v>
      </c>
      <c r="AZ108" t="s">
        <v>20</v>
      </c>
    </row>
    <row r="109" spans="50:58">
      <c r="AX109" s="48">
        <v>10</v>
      </c>
      <c r="AY109" s="35">
        <f t="shared" si="23"/>
        <v>373</v>
      </c>
      <c r="AZ109" t="s">
        <v>23</v>
      </c>
    </row>
    <row r="110" spans="50:58">
      <c r="AX110" s="48">
        <v>10</v>
      </c>
      <c r="AY110" s="35">
        <f t="shared" si="23"/>
        <v>383</v>
      </c>
      <c r="AZ110" t="s">
        <v>25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00"/>
  <sheetViews>
    <sheetView view="pageLayout" topLeftCell="BC1" workbookViewId="0">
      <selection activeCell="BG1" sqref="BG1:CI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7" max="27" width="3.85546875" style="27" bestFit="1" customWidth="1"/>
    <col min="28" max="28" width="5.28515625" style="27" bestFit="1" customWidth="1"/>
    <col min="30" max="30" width="3.85546875" style="35" bestFit="1" customWidth="1"/>
    <col min="31" max="31" width="5.28515625" style="35" bestFit="1" customWidth="1"/>
    <col min="32" max="32" width="33.28515625" bestFit="1" customWidth="1"/>
    <col min="33" max="33" width="25.85546875" bestFit="1" customWidth="1"/>
    <col min="34" max="34" width="3.85546875" style="35" bestFit="1" customWidth="1"/>
    <col min="35" max="35" width="5.28515625" style="35" bestFit="1" customWidth="1"/>
    <col min="36" max="36" width="42.28515625" bestFit="1" customWidth="1"/>
    <col min="37" max="37" width="25.42578125" bestFit="1" customWidth="1"/>
    <col min="38" max="38" width="14.140625" style="35" bestFit="1" customWidth="1"/>
    <col min="39" max="39" width="5.28515625" style="35" bestFit="1" customWidth="1"/>
    <col min="40" max="40" width="21.5703125" bestFit="1" customWidth="1"/>
    <col min="41" max="41" width="3.85546875" style="35" bestFit="1" customWidth="1"/>
    <col min="42" max="42" width="5.28515625" style="35" bestFit="1" customWidth="1"/>
    <col min="43" max="43" width="22.5703125" bestFit="1" customWidth="1"/>
    <col min="44" max="44" width="3.85546875" style="35" bestFit="1" customWidth="1"/>
    <col min="45" max="45" width="5.28515625" style="35" bestFit="1" customWidth="1"/>
    <col min="46" max="46" width="22.42578125" bestFit="1" customWidth="1"/>
    <col min="47" max="47" width="3.85546875" style="35" bestFit="1" customWidth="1"/>
    <col min="48" max="48" width="5.28515625" style="35" bestFit="1" customWidth="1"/>
    <col min="49" max="49" width="23.42578125" bestFit="1" customWidth="1"/>
    <col min="50" max="50" width="3.85546875" style="35" bestFit="1" customWidth="1"/>
    <col min="51" max="51" width="5.28515625" style="35" bestFit="1" customWidth="1"/>
    <col min="52" max="52" width="45.5703125" bestFit="1" customWidth="1"/>
    <col min="53" max="53" width="3.85546875" style="35" bestFit="1" customWidth="1"/>
    <col min="54" max="54" width="5.28515625" style="35" bestFit="1" customWidth="1"/>
    <col min="55" max="55" width="45.5703125" bestFit="1" customWidth="1"/>
    <col min="56" max="56" width="3.85546875" style="35" bestFit="1" customWidth="1"/>
    <col min="57" max="57" width="5.28515625" style="35" bestFit="1" customWidth="1"/>
    <col min="58" max="58" width="39.5703125" bestFit="1" customWidth="1"/>
    <col min="59" max="59" width="27.7109375" bestFit="1" customWidth="1"/>
    <col min="60" max="60" width="11" bestFit="1" customWidth="1"/>
    <col min="61" max="61" width="16.5703125" bestFit="1" customWidth="1"/>
    <col min="62" max="62" width="13.140625" customWidth="1"/>
    <col min="63" max="63" width="14.28515625" customWidth="1"/>
    <col min="64" max="64" width="16.7109375" bestFit="1" customWidth="1"/>
    <col min="65" max="65" width="16.28515625" bestFit="1" customWidth="1"/>
    <col min="66" max="66" width="18.85546875" customWidth="1"/>
    <col min="67" max="67" width="17.28515625" bestFit="1" customWidth="1"/>
  </cols>
  <sheetData>
    <row r="1" spans="1:70">
      <c r="D1" s="26" t="str">
        <f ca="1">IF(ISNA(D2)=TRUE,D8,D2)</f>
        <v>Un homme d'âge mur</v>
      </c>
      <c r="H1" t="str">
        <f ca="1">IF(VLOOKUP($D$1,$D$5:$E$18,2,FALSE)="M",VLOOKUP(RANDBETWEEN(0,F3),G5:H14,2,TRUE),VLOOKUP(RANDBETWEEN(0,I3),J5:K14,2,TRUE))</f>
        <v>asio-americain</v>
      </c>
      <c r="K1" s="26" t="str">
        <f ca="1">IF(ISNA(H1)=TRUE,IF(VLOOKUP($D$1,$D$5:$E$18,2,TRUE)="M",H13,K13),H1)</f>
        <v>asio-americain</v>
      </c>
      <c r="L1" s="27"/>
      <c r="M1" s="27"/>
      <c r="N1" t="str">
        <f ca="1">IF(VLOOKUP($D$1,$D$5:$E$18,2,FALSE)="M",VLOOKUP(RANDBETWEEN(0,L3),M5:N11,2,TRUE),VLOOKUP(RANDBETWEEN(0,O3),P5:Q11,2,TRUE))</f>
        <v>plutot grand</v>
      </c>
      <c r="Q1" s="26" t="str">
        <f ca="1">IF(ISNA(N1)=TRUE,IF(VLOOKUP($D$1,$D$5:$E$18,2,FALSE)="M",N11,Q11),N1)</f>
        <v>plutot grand</v>
      </c>
      <c r="R1"/>
      <c r="S1"/>
      <c r="T1" t="str">
        <f ca="1">IF(VLOOKUP($D$1,$D$5:$E$18,2,FALSE)="M",VLOOKUP(RANDBETWEEN(0,R3),S5:T12,2,TRUE),VLOOKUP(RANDBETWEEN(0,U3),V5:W12,2,TRUE))</f>
        <v>gros</v>
      </c>
      <c r="U1"/>
      <c r="V1"/>
      <c r="W1" s="26" t="str">
        <f ca="1">IF(ISNA(T1)=TRUE,IF(VLOOKUP($D$1,$D$5:$E$18,2,FALSE)="M",T11,W11),IF(T1=0,"",T1))</f>
        <v>gros</v>
      </c>
      <c r="AA1"/>
      <c r="AB1"/>
      <c r="AF1" t="str">
        <f ca="1">IF(VLOOKUP($D$1,$D$5:$E$18,2,FALSE)="M",VLOOKUP(RANDBETWEEN(0,AD3),AE5:AF31,2,TRUE),VLOOKUP(RANDBETWEEN(0,AH3),AI5:AJ33,2,TRUE))</f>
        <v>en peignoire</v>
      </c>
      <c r="AH1"/>
      <c r="AJ1" s="26" t="str">
        <f ca="1">IF(ISNA(AF1)=TRUE,IF(VLOOKUP($D$1,$D$5:$E$18,2,FALSE)="M",AF5,AJ5),AF1)</f>
        <v>en peignoire</v>
      </c>
      <c r="AK1" t="s">
        <v>669</v>
      </c>
      <c r="AL1" t="s">
        <v>670</v>
      </c>
      <c r="AM1" s="35" t="str">
        <f ca="1">IF(ISNA(AL2)=TRUE,AM2,AL2)</f>
        <v>MS</v>
      </c>
      <c r="AN1" s="26" t="str">
        <f ca="1">IF($AM$1="MS",AN2,IF($AM$1="FS",AQ2,IF($AM$1="MP",AT2,IF($AM$1="FP",AW2,""))))</f>
        <v>débrayé</v>
      </c>
      <c r="AO1"/>
      <c r="AR1"/>
      <c r="AT1" s="27"/>
      <c r="AU1" s="27"/>
      <c r="AW1" s="27"/>
      <c r="AX1"/>
      <c r="AY1"/>
      <c r="AZ1" t="str">
        <f ca="1">IF(VLOOKUP($D$1,$D$5:$E$18,2,FALSE)="M",VLOOKUP(RANDBETWEEN(0,AX3),AY5:AZ85,2,TRUE),VLOOKUP(RANDBETWEEN(0,BA3),BB5:BC74,2,TRUE))</f>
        <v>avec une casquette</v>
      </c>
      <c r="BA1"/>
      <c r="BB1"/>
      <c r="BC1" t="str">
        <f ca="1">IF(VLOOKUP($D$1,$D$5:$E$18,2,FALSE)="M",VLOOKUP(RANDBETWEEN(0,AX3),AY5:AZ85,2,TRUE),VLOOKUP(RANDBETWEEN(0,BA3),BB5:BC74,2,TRUE))</f>
        <v>des lunettes de sommeil sur le front</v>
      </c>
      <c r="BD1"/>
      <c r="BE1"/>
      <c r="BF1" s="26" t="str">
        <f ca="1">IF(ISNA(BC1)=TRUE,IF(VLOOKUP($D$1,$D$5:$E$18,2,FALSE)="M",BC84,BF95),BC1)</f>
        <v>des lunettes de sommeil sur le front</v>
      </c>
      <c r="BL1" s="26" t="str">
        <f ca="1">BI2&amp;" "&amp;BL2</f>
        <v>un couteau enfoncé dans la fesse</v>
      </c>
      <c r="BO1" s="26" t="str">
        <f ca="1">VLOOKUP(RANDBETWEEN(0,BM3),BN5:BO18,2,TRUE)</f>
        <v>hurlements monochordes</v>
      </c>
      <c r="BR1" s="26" t="str">
        <f ca="1">VLOOKUP(RANDBETWEEN(0,BP3),BQ5:BR18,2,TRUE)</f>
        <v>à quatre pates</v>
      </c>
    </row>
    <row r="2" spans="1:70" ht="39" customHeight="1" thickBot="1">
      <c r="A2" s="5" t="s">
        <v>671</v>
      </c>
      <c r="D2" t="str">
        <f ca="1">VLOOKUP(RANDBETWEEN(0,B3),C5:D19,2,TRUE)</f>
        <v>Un homme d'âge mur</v>
      </c>
      <c r="H2" t="str">
        <f ca="1">VLOOKUP(RANDBETWEEN(0,F3),G5:H14,2,TRUE)</f>
        <v>latino</v>
      </c>
      <c r="K2" t="str">
        <f ca="1">VLOOKUP(RANDBETWEEN(0,I3),J5:K13,2,TRUE)</f>
        <v>blanche americaine</v>
      </c>
      <c r="N2" t="str">
        <f ca="1">VLOOKUP(RANDBETWEEN(0,L3),M5:N10,2,TRUE)</f>
        <v>de taille moyenne</v>
      </c>
      <c r="Q2" t="str">
        <f ca="1">VLOOKUP(RANDBETWEEN(0,O3),P6:Q10,2,TRUE)</f>
        <v>vraiment grande</v>
      </c>
      <c r="R2"/>
      <c r="S2"/>
      <c r="T2" t="str">
        <f ca="1">VLOOKUP(RANDBETWEEN(0,R3),S5:T12,2,TRUE)</f>
        <v>maigre</v>
      </c>
      <c r="U2"/>
      <c r="V2"/>
      <c r="W2" t="str">
        <f ca="1">VLOOKUP(RANDBETWEEN(0,U3),V5:W12,2,TRUE)</f>
        <v>maigre</v>
      </c>
      <c r="AA2"/>
      <c r="AB2"/>
      <c r="AF2" t="str">
        <f ca="1">VLOOKUP(RANDBETWEEN(0,AD3),AE5:AF31,2,TRUE)</f>
        <v>en marcel</v>
      </c>
      <c r="AH2"/>
      <c r="AJ2" t="str">
        <f ca="1">VLOOKUP(RANDBETWEEN(0,AH3),AI5:AJ35,2,TRUE)</f>
        <v>au look de madame tout le monde</v>
      </c>
      <c r="AK2">
        <f ca="1">IF(COUNTIF($AF$5:$AG$32,$AJ$1)&gt;0,1,2)</f>
        <v>1</v>
      </c>
      <c r="AL2" t="str">
        <f ca="1">IF(VLOOKUP($AJ$1,$AF$5:$AG$31,2,FALSE)="MS","MS",IF(VLOOKUP($AJ$1,$AF$5:$AG$31,2,FALSE)="FS","FS",IF(VLOOKUP($AJ$1,$AF$5:$AG$31,2,FALSE)="MP","MP",IF(VLOOKUP($AJ$1,$AF$5:$AG$31,2,FALSE)="-","","FP"))))</f>
        <v>MS</v>
      </c>
      <c r="AM2" s="35" t="str">
        <f ca="1">IF(VLOOKUP($AJ$1,$AJ$5:$AK$33,2,FALSE)="MS","MS",IF(VLOOKUP($AJ$1,$AJ$5:$AK$33,2,FALSE)="FS","FS",IF(VLOOKUP($AJ$1,$AJ$5:$AK$33,2,FALSE)="MP","MP",IF(VLOOKUP($AJ$1,$AJ$5:$AK$33,2,FALSE)="-","","FP"))))</f>
        <v>MS</v>
      </c>
      <c r="AN2" t="str">
        <f ca="1">VLOOKUP(RANDBETWEEN(0,AL3),AM5:AN29,2,TRUE)</f>
        <v>débrayé</v>
      </c>
      <c r="AO2"/>
      <c r="AQ2" t="str">
        <f ca="1">VLOOKUP(RANDBETWEEN(0,AO3),AP5:AQ29,2,TRUE)</f>
        <v>couverte d'immondices</v>
      </c>
      <c r="AR2"/>
      <c r="AT2" t="str">
        <f ca="1">VLOOKUP(RANDBETWEEN(0,AR3),AS5:AT29,2,TRUE)</f>
        <v>loqueteux</v>
      </c>
      <c r="AU2"/>
      <c r="AW2" t="str">
        <f ca="1">VLOOKUP(RANDBETWEEN(0,AU3),AV5:AW29,2,TRUE)</f>
        <v>loqueteuses</v>
      </c>
      <c r="AX2"/>
      <c r="AY2"/>
      <c r="AZ2" t="str">
        <f ca="1">VLOOKUP(RANDBETWEEN(0,AX3),AY5:AZ85,2,TRUE)</f>
        <v>aux yeux complètement injectés de sang</v>
      </c>
      <c r="BA2"/>
      <c r="BB2"/>
      <c r="BC2" t="str">
        <f ca="1">VLOOKUP(RANDBETWEEN(0,BA3),BB5:BC74,2,TRUE)</f>
        <v>portant des lunettes colorées</v>
      </c>
      <c r="BD2"/>
      <c r="BE2"/>
      <c r="BF2" s="60" t="str">
        <f ca="1">VLOOKUP(RANDBETWEEN(0,BD3),BE5:BF98,2,TRUE)</f>
        <v>la pomme d'adam arrachée</v>
      </c>
      <c r="BI2" s="27" t="str">
        <f ca="1">VLOOKUP(RANDBETWEEN(0,BG3),BH5:BI26,2,TRUE)</f>
        <v>un couteau enfoncé</v>
      </c>
      <c r="BL2" s="27" t="str">
        <f ca="1">VLOOKUP(RANDBETWEEN(0,BJ3),BK5:BL30,2,TRUE)</f>
        <v>dans la fesse</v>
      </c>
    </row>
    <row r="3" spans="1:70" ht="14" thickBot="1">
      <c r="A3" s="5" t="s">
        <v>672</v>
      </c>
      <c r="B3" s="14">
        <f>SUM(B6:B19)</f>
        <v>183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SUM(L6:L11)</f>
        <v>74</v>
      </c>
      <c r="M3" s="15"/>
      <c r="N3" s="16"/>
      <c r="O3" s="14">
        <f>SUM(O5:O11)</f>
        <v>74</v>
      </c>
      <c r="P3" s="15"/>
      <c r="Q3" s="16"/>
      <c r="R3" s="14">
        <f>SUM(R6:R12)</f>
        <v>94</v>
      </c>
      <c r="S3" s="15"/>
      <c r="U3" s="14">
        <f>SUM(U6:U12)</f>
        <v>94</v>
      </c>
      <c r="V3" s="15"/>
      <c r="X3" s="14">
        <f>SUM(X6:X17)</f>
        <v>42</v>
      </c>
      <c r="Y3" s="15"/>
      <c r="AA3" s="14">
        <f>SUM(AA6:AA17)</f>
        <v>42</v>
      </c>
      <c r="AB3" s="15"/>
      <c r="AD3" s="35">
        <f>SUM(AD6:AD32)</f>
        <v>118</v>
      </c>
      <c r="AH3" s="35">
        <f>SUM(AH6:AH36)</f>
        <v>131</v>
      </c>
      <c r="AL3" s="35">
        <f>SUM(AL6:AL29)</f>
        <v>154</v>
      </c>
      <c r="AO3" s="35">
        <f>SUM(AO6:AO29)</f>
        <v>154</v>
      </c>
      <c r="AR3" s="35">
        <f>SUM(AR6:AR29)</f>
        <v>154</v>
      </c>
      <c r="AU3" s="35">
        <f>SUM(AU6:AU29)</f>
        <v>154</v>
      </c>
      <c r="AX3" s="35">
        <f>SUM(AX6:AX85)</f>
        <v>331</v>
      </c>
      <c r="BA3" s="35">
        <f>SUM(BA6:BA74)</f>
        <v>301</v>
      </c>
      <c r="BD3" s="35">
        <f>SUM(BD6:BD100)</f>
        <v>208</v>
      </c>
      <c r="BG3" s="14">
        <f>SUM(BG6:BG26)</f>
        <v>114</v>
      </c>
      <c r="BH3" s="15"/>
      <c r="BJ3" s="14">
        <f>SUM(BJ6:BJ30)</f>
        <v>125</v>
      </c>
      <c r="BK3" s="15"/>
      <c r="BM3" s="14">
        <f>SUM(BM6:BM18)</f>
        <v>39</v>
      </c>
      <c r="BN3" s="15"/>
      <c r="BP3" s="14">
        <f>SUM(BP6:BP18)</f>
        <v>156</v>
      </c>
      <c r="BQ3" s="15"/>
    </row>
    <row r="4" spans="1:70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7" t="s">
        <v>673</v>
      </c>
      <c r="Y4" s="13" t="s">
        <v>674</v>
      </c>
      <c r="Z4" s="2" t="s">
        <v>683</v>
      </c>
      <c r="AA4" s="7" t="s">
        <v>673</v>
      </c>
      <c r="AB4" s="13" t="s">
        <v>674</v>
      </c>
      <c r="AC4" s="2" t="s">
        <v>684</v>
      </c>
      <c r="AD4" s="39" t="s">
        <v>673</v>
      </c>
      <c r="AE4" s="42" t="s">
        <v>674</v>
      </c>
      <c r="AF4" s="13" t="s">
        <v>685</v>
      </c>
      <c r="AG4" s="9" t="s">
        <v>686</v>
      </c>
      <c r="AH4" s="39" t="s">
        <v>673</v>
      </c>
      <c r="AI4" s="42" t="s">
        <v>674</v>
      </c>
      <c r="AJ4" s="8" t="s">
        <v>687</v>
      </c>
      <c r="AK4" s="9" t="s">
        <v>688</v>
      </c>
      <c r="AL4" s="39" t="s">
        <v>673</v>
      </c>
      <c r="AM4" s="42" t="s">
        <v>674</v>
      </c>
      <c r="AN4" s="2" t="s">
        <v>689</v>
      </c>
      <c r="AO4" s="39" t="s">
        <v>673</v>
      </c>
      <c r="AP4" s="42" t="s">
        <v>674</v>
      </c>
      <c r="AQ4" s="2" t="s">
        <v>690</v>
      </c>
      <c r="AR4" s="39" t="s">
        <v>673</v>
      </c>
      <c r="AS4" s="42" t="s">
        <v>674</v>
      </c>
      <c r="AT4" s="2" t="s">
        <v>691</v>
      </c>
      <c r="AU4" s="39" t="s">
        <v>673</v>
      </c>
      <c r="AV4" s="42" t="s">
        <v>674</v>
      </c>
      <c r="AW4" s="2" t="s">
        <v>692</v>
      </c>
      <c r="AX4" s="39" t="s">
        <v>673</v>
      </c>
      <c r="AY4" s="42" t="s">
        <v>674</v>
      </c>
      <c r="AZ4" s="2" t="s">
        <v>693</v>
      </c>
      <c r="BA4" s="39" t="s">
        <v>673</v>
      </c>
      <c r="BB4" s="42" t="s">
        <v>674</v>
      </c>
      <c r="BC4" s="2" t="s">
        <v>694</v>
      </c>
      <c r="BD4" s="39" t="s">
        <v>673</v>
      </c>
      <c r="BE4" s="42" t="s">
        <v>674</v>
      </c>
      <c r="BF4" s="2" t="s">
        <v>695</v>
      </c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  <c r="BM4" s="7" t="s">
        <v>673</v>
      </c>
      <c r="BN4" s="13" t="s">
        <v>674</v>
      </c>
      <c r="BO4"/>
      <c r="BP4" s="7" t="s">
        <v>673</v>
      </c>
      <c r="BQ4" s="13" t="s">
        <v>674</v>
      </c>
      <c r="BR4"/>
    </row>
    <row r="5" spans="1:70" ht="14" thickBot="1">
      <c r="B5">
        <v>3</v>
      </c>
      <c r="C5" s="17">
        <v>0</v>
      </c>
      <c r="D5" s="17" t="s">
        <v>696</v>
      </c>
      <c r="E5" s="18" t="s">
        <v>697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>
        <v>2</v>
      </c>
      <c r="M5" s="17">
        <v>0</v>
      </c>
      <c r="N5" s="37" t="s">
        <v>700</v>
      </c>
      <c r="O5" s="22">
        <v>2</v>
      </c>
      <c r="P5" s="17">
        <v>0</v>
      </c>
      <c r="Q5" s="20" t="s">
        <v>701</v>
      </c>
      <c r="R5" s="27">
        <v>3</v>
      </c>
      <c r="S5" s="17">
        <v>0</v>
      </c>
      <c r="T5" s="4" t="s">
        <v>702</v>
      </c>
      <c r="U5" s="27">
        <v>3</v>
      </c>
      <c r="V5" s="17">
        <v>0</v>
      </c>
      <c r="W5" s="4" t="s">
        <v>702</v>
      </c>
      <c r="X5" s="27">
        <v>2</v>
      </c>
      <c r="Y5" s="17">
        <v>0</v>
      </c>
      <c r="Z5" s="1" t="s">
        <v>703</v>
      </c>
      <c r="AA5" s="27">
        <v>2</v>
      </c>
      <c r="AB5" s="17">
        <v>0</v>
      </c>
      <c r="AC5" s="1" t="s">
        <v>703</v>
      </c>
      <c r="AD5" s="40">
        <v>2</v>
      </c>
      <c r="AE5" s="35">
        <v>0</v>
      </c>
      <c r="AF5" s="35">
        <v>0</v>
      </c>
      <c r="AG5" s="45" t="s">
        <v>704</v>
      </c>
      <c r="AH5" s="40">
        <v>2</v>
      </c>
      <c r="AI5" s="35">
        <v>0</v>
      </c>
      <c r="AJ5" s="35">
        <v>0</v>
      </c>
      <c r="AK5" s="45" t="s">
        <v>704</v>
      </c>
      <c r="AL5" s="40">
        <v>2</v>
      </c>
      <c r="AM5" s="35">
        <v>0</v>
      </c>
      <c r="AN5" t="s">
        <v>598</v>
      </c>
      <c r="AO5" s="40">
        <v>2</v>
      </c>
      <c r="AP5" s="35">
        <v>0</v>
      </c>
      <c r="AQ5" t="s">
        <v>599</v>
      </c>
      <c r="AR5" s="40">
        <v>2</v>
      </c>
      <c r="AS5" s="35">
        <v>0</v>
      </c>
      <c r="AT5" t="s">
        <v>600</v>
      </c>
      <c r="AU5" s="40">
        <v>2</v>
      </c>
      <c r="AV5" s="35">
        <v>0</v>
      </c>
      <c r="AW5" t="s">
        <v>601</v>
      </c>
      <c r="AX5" s="40">
        <v>0</v>
      </c>
      <c r="AY5" s="35">
        <v>0</v>
      </c>
      <c r="AZ5" t="s">
        <v>709</v>
      </c>
      <c r="BA5" s="40">
        <v>0</v>
      </c>
      <c r="BB5" s="35">
        <v>0</v>
      </c>
      <c r="BC5" t="s">
        <v>709</v>
      </c>
      <c r="BD5" s="40">
        <v>0</v>
      </c>
      <c r="BE5" s="35">
        <v>0</v>
      </c>
      <c r="BF5" t="s">
        <v>710</v>
      </c>
      <c r="BG5" s="61">
        <v>2</v>
      </c>
      <c r="BH5" s="62">
        <v>0</v>
      </c>
      <c r="BI5" t="s">
        <v>711</v>
      </c>
      <c r="BJ5" s="61">
        <v>2</v>
      </c>
      <c r="BK5" s="62">
        <v>0</v>
      </c>
      <c r="BL5" t="s">
        <v>712</v>
      </c>
      <c r="BM5" s="61">
        <v>2</v>
      </c>
      <c r="BN5" s="62">
        <v>0</v>
      </c>
      <c r="BO5" t="s">
        <v>713</v>
      </c>
      <c r="BP5" s="61">
        <v>8</v>
      </c>
      <c r="BQ5" s="62">
        <v>0</v>
      </c>
      <c r="BR5" s="32" t="s">
        <v>714</v>
      </c>
    </row>
    <row r="6" spans="1:70">
      <c r="B6" s="10">
        <v>3</v>
      </c>
      <c r="C6" s="17">
        <f t="shared" ref="C6:C19" si="1">C5+B6</f>
        <v>3</v>
      </c>
      <c r="D6" s="17" t="s">
        <v>715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2</v>
      </c>
      <c r="M6" s="17">
        <f t="shared" ref="M6:M11" si="4">M5+L6</f>
        <v>2</v>
      </c>
      <c r="N6" s="18" t="s">
        <v>701</v>
      </c>
      <c r="O6">
        <v>3</v>
      </c>
      <c r="P6" s="17">
        <f t="shared" ref="P6:P11" si="5">P5+O6</f>
        <v>3</v>
      </c>
      <c r="Q6" s="18" t="s">
        <v>719</v>
      </c>
      <c r="R6" s="22">
        <v>5</v>
      </c>
      <c r="S6" s="17">
        <f t="shared" ref="S6:S12" si="6">S5+R6</f>
        <v>5</v>
      </c>
      <c r="T6" t="s">
        <v>720</v>
      </c>
      <c r="U6" s="22">
        <v>5</v>
      </c>
      <c r="V6" s="17">
        <f t="shared" ref="V6:V12" si="7">V5+U6</f>
        <v>5</v>
      </c>
      <c r="W6" t="s">
        <v>720</v>
      </c>
      <c r="X6" s="22">
        <v>2</v>
      </c>
      <c r="Y6" s="17">
        <f t="shared" ref="Y6:Y17" si="8">Y5+X6</f>
        <v>2</v>
      </c>
      <c r="Z6" t="s">
        <v>721</v>
      </c>
      <c r="AA6" s="22">
        <v>2</v>
      </c>
      <c r="AB6" s="17">
        <f t="shared" ref="AB6:AB17" si="9">AB5+AA6</f>
        <v>2</v>
      </c>
      <c r="AC6" t="s">
        <v>721</v>
      </c>
      <c r="AD6" s="40">
        <v>2</v>
      </c>
      <c r="AE6" s="35">
        <f t="shared" ref="AE6:AE24" si="10">AD6+AE5</f>
        <v>2</v>
      </c>
      <c r="AF6" s="31" t="s">
        <v>617</v>
      </c>
      <c r="AG6" s="44" t="s">
        <v>725</v>
      </c>
      <c r="AH6" s="40">
        <v>2</v>
      </c>
      <c r="AI6" s="35">
        <f t="shared" ref="AI6:AI36" si="11">AH6+AI5</f>
        <v>2</v>
      </c>
      <c r="AJ6" s="31" t="s">
        <v>433</v>
      </c>
      <c r="AK6" s="44" t="s">
        <v>725</v>
      </c>
      <c r="AL6" s="40">
        <v>2</v>
      </c>
      <c r="AM6" s="35">
        <f>AL6+AM5</f>
        <v>2</v>
      </c>
      <c r="AN6" t="s">
        <v>480</v>
      </c>
      <c r="AO6" s="40">
        <v>2</v>
      </c>
      <c r="AP6" s="35">
        <f>AO6+AP5</f>
        <v>2</v>
      </c>
      <c r="AQ6" t="s">
        <v>481</v>
      </c>
      <c r="AR6" s="40">
        <v>2</v>
      </c>
      <c r="AS6" s="35">
        <f>AR6+AS5</f>
        <v>2</v>
      </c>
      <c r="AT6" t="s">
        <v>482</v>
      </c>
      <c r="AU6" s="40">
        <v>2</v>
      </c>
      <c r="AV6" s="35">
        <f>AU6+AV5</f>
        <v>2</v>
      </c>
      <c r="AW6" t="s">
        <v>483</v>
      </c>
      <c r="AX6" s="40">
        <v>1</v>
      </c>
      <c r="AY6" s="35">
        <f>AY5+AX6</f>
        <v>1</v>
      </c>
      <c r="AZ6" t="s">
        <v>561</v>
      </c>
      <c r="BA6" s="40">
        <v>1</v>
      </c>
      <c r="BB6" s="35">
        <f>BB5+BA6</f>
        <v>1</v>
      </c>
      <c r="BC6" t="s">
        <v>561</v>
      </c>
      <c r="BD6" s="48">
        <v>1</v>
      </c>
      <c r="BE6" s="35">
        <f>BE5+BD6</f>
        <v>1</v>
      </c>
      <c r="BF6" t="s">
        <v>562</v>
      </c>
      <c r="BG6" s="22">
        <v>2</v>
      </c>
      <c r="BH6" s="18">
        <f t="shared" ref="BH6:BH26" si="12">BG6+BH5</f>
        <v>2</v>
      </c>
      <c r="BI6" t="s">
        <v>563</v>
      </c>
      <c r="BJ6" s="22">
        <v>2</v>
      </c>
      <c r="BK6" s="18">
        <f t="shared" ref="BK6:BK30" si="13">BJ6+BK5</f>
        <v>2</v>
      </c>
      <c r="BL6" t="s">
        <v>564</v>
      </c>
      <c r="BM6" s="22">
        <v>5</v>
      </c>
      <c r="BN6" s="18">
        <f t="shared" ref="BN6:BN18" si="14">BM6+BN5</f>
        <v>5</v>
      </c>
      <c r="BO6" t="s">
        <v>565</v>
      </c>
      <c r="BP6" s="22">
        <v>32</v>
      </c>
      <c r="BQ6" s="18">
        <f t="shared" ref="BQ6:BQ18" si="15">BP6+BQ5</f>
        <v>32</v>
      </c>
      <c r="BR6" s="32" t="s">
        <v>566</v>
      </c>
    </row>
    <row r="7" spans="1:70" ht="14" thickBot="1">
      <c r="B7" s="11">
        <v>4</v>
      </c>
      <c r="C7" s="17">
        <f t="shared" si="1"/>
        <v>7</v>
      </c>
      <c r="D7" s="17" t="s">
        <v>567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5</v>
      </c>
      <c r="M7" s="17">
        <f t="shared" si="4"/>
        <v>7</v>
      </c>
      <c r="N7" s="18" t="s">
        <v>570</v>
      </c>
      <c r="O7" s="22">
        <v>3</v>
      </c>
      <c r="P7" s="17">
        <f t="shared" si="5"/>
        <v>6</v>
      </c>
      <c r="Q7" s="37" t="s">
        <v>571</v>
      </c>
      <c r="R7" s="22">
        <v>9</v>
      </c>
      <c r="S7" s="17">
        <f t="shared" si="6"/>
        <v>14</v>
      </c>
      <c r="T7" s="4" t="s">
        <v>572</v>
      </c>
      <c r="U7" s="22">
        <v>8</v>
      </c>
      <c r="V7" s="17">
        <f t="shared" si="7"/>
        <v>13</v>
      </c>
      <c r="W7" s="4" t="s">
        <v>573</v>
      </c>
      <c r="X7" s="22">
        <v>2</v>
      </c>
      <c r="Y7" s="17">
        <f t="shared" si="8"/>
        <v>4</v>
      </c>
      <c r="Z7" t="s">
        <v>574</v>
      </c>
      <c r="AA7" s="22">
        <v>2</v>
      </c>
      <c r="AB7" s="17">
        <f t="shared" si="9"/>
        <v>4</v>
      </c>
      <c r="AC7" t="s">
        <v>574</v>
      </c>
      <c r="AD7" s="40">
        <v>2</v>
      </c>
      <c r="AE7" s="35">
        <f t="shared" si="10"/>
        <v>4</v>
      </c>
      <c r="AF7" s="31" t="s">
        <v>433</v>
      </c>
      <c r="AG7" s="44" t="s">
        <v>725</v>
      </c>
      <c r="AH7" s="40">
        <v>2</v>
      </c>
      <c r="AI7" s="35">
        <f t="shared" si="11"/>
        <v>4</v>
      </c>
      <c r="AJ7" s="34" t="s">
        <v>197</v>
      </c>
      <c r="AK7" s="44" t="s">
        <v>725</v>
      </c>
      <c r="AL7" s="40">
        <v>2</v>
      </c>
      <c r="AM7" s="35">
        <f t="shared" ref="AM7:AM29" si="16">AL7+AM6</f>
        <v>4</v>
      </c>
      <c r="AN7" t="s">
        <v>495</v>
      </c>
      <c r="AO7" s="40">
        <v>2</v>
      </c>
      <c r="AP7" s="35">
        <f t="shared" ref="AP7:AP29" si="17">AO7+AP6</f>
        <v>4</v>
      </c>
      <c r="AQ7" t="s">
        <v>496</v>
      </c>
      <c r="AR7" s="40">
        <v>2</v>
      </c>
      <c r="AS7" s="35">
        <f t="shared" ref="AS7:AS29" si="18">AR7+AS6</f>
        <v>4</v>
      </c>
      <c r="AT7" t="s">
        <v>497</v>
      </c>
      <c r="AU7" s="40">
        <v>2</v>
      </c>
      <c r="AV7" s="35">
        <f t="shared" ref="AV7:AV29" si="19">AU7+AV6</f>
        <v>4</v>
      </c>
      <c r="AW7" t="s">
        <v>498</v>
      </c>
      <c r="AX7" s="40">
        <v>1</v>
      </c>
      <c r="AY7" s="35">
        <f t="shared" ref="AY7:AY70" si="20">AY6+AX7</f>
        <v>2</v>
      </c>
      <c r="AZ7" t="s">
        <v>581</v>
      </c>
      <c r="BA7" s="40">
        <v>1</v>
      </c>
      <c r="BB7" s="35">
        <f t="shared" ref="BB7:BB70" si="21">BB6+BA7</f>
        <v>2</v>
      </c>
      <c r="BC7" t="s">
        <v>582</v>
      </c>
      <c r="BD7" s="40">
        <v>1</v>
      </c>
      <c r="BE7" s="35">
        <f t="shared" ref="BE7:BE70" si="22">BE6+BD7</f>
        <v>2</v>
      </c>
      <c r="BF7" t="s">
        <v>583</v>
      </c>
      <c r="BG7" s="22">
        <v>16</v>
      </c>
      <c r="BH7" s="18">
        <f t="shared" si="12"/>
        <v>18</v>
      </c>
      <c r="BI7" t="s">
        <v>584</v>
      </c>
      <c r="BJ7" s="22">
        <v>2</v>
      </c>
      <c r="BK7" s="18">
        <f t="shared" si="13"/>
        <v>4</v>
      </c>
      <c r="BL7" t="s">
        <v>585</v>
      </c>
      <c r="BM7" s="22">
        <v>2</v>
      </c>
      <c r="BN7" s="18">
        <f t="shared" si="14"/>
        <v>7</v>
      </c>
      <c r="BO7" t="s">
        <v>586</v>
      </c>
      <c r="BP7" s="22">
        <v>8</v>
      </c>
      <c r="BQ7" s="18">
        <f t="shared" si="15"/>
        <v>40</v>
      </c>
      <c r="BR7" s="32" t="s">
        <v>587</v>
      </c>
    </row>
    <row r="8" spans="1:70">
      <c r="B8" s="10">
        <v>4</v>
      </c>
      <c r="C8" s="17">
        <f t="shared" si="1"/>
        <v>11</v>
      </c>
      <c r="D8" s="17" t="s">
        <v>588</v>
      </c>
      <c r="E8" s="18" t="s">
        <v>716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5</v>
      </c>
      <c r="M8" s="17">
        <f t="shared" si="4"/>
        <v>12</v>
      </c>
      <c r="N8" s="18" t="s">
        <v>591</v>
      </c>
      <c r="O8" s="22">
        <v>7</v>
      </c>
      <c r="P8" s="17">
        <f t="shared" si="5"/>
        <v>13</v>
      </c>
      <c r="Q8" s="18" t="s">
        <v>592</v>
      </c>
      <c r="R8" s="22">
        <v>10</v>
      </c>
      <c r="S8" s="17">
        <f t="shared" si="6"/>
        <v>24</v>
      </c>
      <c r="T8" s="4" t="s">
        <v>573</v>
      </c>
      <c r="U8" s="22">
        <v>9</v>
      </c>
      <c r="V8" s="17">
        <f t="shared" si="7"/>
        <v>22</v>
      </c>
      <c r="W8" s="38" t="s">
        <v>593</v>
      </c>
      <c r="X8" s="10">
        <v>2</v>
      </c>
      <c r="Y8" s="17">
        <f t="shared" si="8"/>
        <v>6</v>
      </c>
      <c r="Z8" t="s">
        <v>594</v>
      </c>
      <c r="AA8" s="10">
        <v>2</v>
      </c>
      <c r="AB8" s="17">
        <f t="shared" si="9"/>
        <v>6</v>
      </c>
      <c r="AC8" t="s">
        <v>595</v>
      </c>
      <c r="AD8" s="40">
        <v>3</v>
      </c>
      <c r="AE8" s="35">
        <f t="shared" si="10"/>
        <v>7</v>
      </c>
      <c r="AF8" s="31" t="s">
        <v>284</v>
      </c>
      <c r="AG8" s="44" t="s">
        <v>405</v>
      </c>
      <c r="AH8" s="40">
        <v>3</v>
      </c>
      <c r="AI8" s="35">
        <f t="shared" si="11"/>
        <v>7</v>
      </c>
      <c r="AJ8" s="31" t="s">
        <v>406</v>
      </c>
      <c r="AK8" s="44" t="s">
        <v>725</v>
      </c>
      <c r="AL8" s="40">
        <v>2</v>
      </c>
      <c r="AM8" s="35">
        <f t="shared" si="16"/>
        <v>6</v>
      </c>
      <c r="AN8" t="s">
        <v>511</v>
      </c>
      <c r="AO8" s="40">
        <v>2</v>
      </c>
      <c r="AP8" s="35">
        <f t="shared" si="17"/>
        <v>6</v>
      </c>
      <c r="AQ8" t="s">
        <v>512</v>
      </c>
      <c r="AR8" s="40">
        <v>2</v>
      </c>
      <c r="AS8" s="35">
        <f t="shared" si="18"/>
        <v>6</v>
      </c>
      <c r="AT8" t="s">
        <v>513</v>
      </c>
      <c r="AU8" s="40">
        <v>2</v>
      </c>
      <c r="AV8" s="35">
        <f t="shared" si="19"/>
        <v>6</v>
      </c>
      <c r="AW8" t="s">
        <v>514</v>
      </c>
      <c r="AX8" s="48">
        <v>1</v>
      </c>
      <c r="AY8" s="35">
        <f t="shared" si="20"/>
        <v>3</v>
      </c>
      <c r="AZ8" t="s">
        <v>602</v>
      </c>
      <c r="BA8" s="48">
        <v>1</v>
      </c>
      <c r="BB8" s="35">
        <f t="shared" si="21"/>
        <v>3</v>
      </c>
      <c r="BC8" t="s">
        <v>603</v>
      </c>
      <c r="BD8" s="40">
        <v>1</v>
      </c>
      <c r="BE8" s="35">
        <f t="shared" si="22"/>
        <v>3</v>
      </c>
      <c r="BF8" t="s">
        <v>604</v>
      </c>
      <c r="BG8" s="22">
        <v>20</v>
      </c>
      <c r="BH8" s="18">
        <f t="shared" si="12"/>
        <v>38</v>
      </c>
      <c r="BI8" t="s">
        <v>605</v>
      </c>
      <c r="BJ8" s="22">
        <v>2</v>
      </c>
      <c r="BK8" s="18">
        <f t="shared" si="13"/>
        <v>6</v>
      </c>
      <c r="BL8" t="s">
        <v>606</v>
      </c>
      <c r="BM8" s="22">
        <v>5</v>
      </c>
      <c r="BN8" s="18">
        <f t="shared" si="14"/>
        <v>12</v>
      </c>
      <c r="BO8" s="32" t="s">
        <v>607</v>
      </c>
      <c r="BP8" s="22">
        <v>24</v>
      </c>
      <c r="BQ8" s="18">
        <f t="shared" si="15"/>
        <v>64</v>
      </c>
      <c r="BR8" s="32" t="s">
        <v>608</v>
      </c>
    </row>
    <row r="9" spans="1:70">
      <c r="B9" s="11">
        <v>8</v>
      </c>
      <c r="C9" s="17">
        <f t="shared" si="1"/>
        <v>19</v>
      </c>
      <c r="D9" s="30" t="s">
        <v>609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10">
        <v>12</v>
      </c>
      <c r="M9" s="17">
        <f t="shared" si="4"/>
        <v>24</v>
      </c>
      <c r="N9" s="18" t="s">
        <v>612</v>
      </c>
      <c r="O9" s="22">
        <v>9</v>
      </c>
      <c r="P9" s="17">
        <f t="shared" si="5"/>
        <v>22</v>
      </c>
      <c r="Q9" s="18" t="s">
        <v>613</v>
      </c>
      <c r="R9" s="10">
        <v>10</v>
      </c>
      <c r="S9" s="17">
        <f t="shared" si="6"/>
        <v>34</v>
      </c>
      <c r="T9" t="s">
        <v>614</v>
      </c>
      <c r="U9" s="10">
        <v>10</v>
      </c>
      <c r="V9" s="17">
        <f t="shared" si="7"/>
        <v>32</v>
      </c>
      <c r="W9" t="s">
        <v>614</v>
      </c>
      <c r="X9" s="22">
        <v>2</v>
      </c>
      <c r="Y9" s="17">
        <f t="shared" si="8"/>
        <v>8</v>
      </c>
      <c r="Z9" t="s">
        <v>615</v>
      </c>
      <c r="AA9" s="22">
        <v>2</v>
      </c>
      <c r="AB9" s="17">
        <f t="shared" si="9"/>
        <v>8</v>
      </c>
      <c r="AC9" t="s">
        <v>616</v>
      </c>
      <c r="AD9" s="40">
        <v>3</v>
      </c>
      <c r="AE9" s="35">
        <f t="shared" si="10"/>
        <v>10</v>
      </c>
      <c r="AF9" s="31" t="s">
        <v>291</v>
      </c>
      <c r="AG9" s="44" t="s">
        <v>292</v>
      </c>
      <c r="AH9" s="40">
        <v>3</v>
      </c>
      <c r="AI9" s="35">
        <f t="shared" si="11"/>
        <v>10</v>
      </c>
      <c r="AJ9" s="49" t="s">
        <v>320</v>
      </c>
      <c r="AK9" s="44" t="s">
        <v>725</v>
      </c>
      <c r="AL9" s="40">
        <v>2</v>
      </c>
      <c r="AM9" s="35">
        <f t="shared" si="16"/>
        <v>8</v>
      </c>
      <c r="AN9" t="s">
        <v>527</v>
      </c>
      <c r="AO9" s="40">
        <v>2</v>
      </c>
      <c r="AP9" s="35">
        <f t="shared" si="17"/>
        <v>8</v>
      </c>
      <c r="AQ9" t="s">
        <v>528</v>
      </c>
      <c r="AR9" s="40">
        <v>2</v>
      </c>
      <c r="AS9" s="35">
        <f t="shared" si="18"/>
        <v>8</v>
      </c>
      <c r="AT9" t="s">
        <v>529</v>
      </c>
      <c r="AU9" s="40">
        <v>2</v>
      </c>
      <c r="AV9" s="35">
        <f t="shared" si="19"/>
        <v>8</v>
      </c>
      <c r="AW9" t="s">
        <v>530</v>
      </c>
      <c r="AX9" s="48">
        <v>1</v>
      </c>
      <c r="AY9" s="35">
        <f t="shared" si="20"/>
        <v>4</v>
      </c>
      <c r="AZ9" t="s">
        <v>603</v>
      </c>
      <c r="BA9" s="48">
        <v>1</v>
      </c>
      <c r="BB9" s="35">
        <f t="shared" si="21"/>
        <v>4</v>
      </c>
      <c r="BC9" t="s">
        <v>623</v>
      </c>
      <c r="BD9" s="48">
        <v>1</v>
      </c>
      <c r="BE9" s="35">
        <f t="shared" si="22"/>
        <v>4</v>
      </c>
      <c r="BF9" t="s">
        <v>624</v>
      </c>
      <c r="BG9" s="22">
        <v>10</v>
      </c>
      <c r="BH9" s="18">
        <f t="shared" si="12"/>
        <v>48</v>
      </c>
      <c r="BI9" t="s">
        <v>625</v>
      </c>
      <c r="BJ9" s="22">
        <v>2</v>
      </c>
      <c r="BK9" s="18">
        <f t="shared" si="13"/>
        <v>8</v>
      </c>
      <c r="BL9" t="s">
        <v>626</v>
      </c>
      <c r="BM9" s="22">
        <v>3</v>
      </c>
      <c r="BN9" s="18">
        <f t="shared" si="14"/>
        <v>15</v>
      </c>
      <c r="BO9" t="s">
        <v>627</v>
      </c>
      <c r="BP9" s="22">
        <v>32</v>
      </c>
      <c r="BQ9" s="18">
        <f t="shared" si="15"/>
        <v>96</v>
      </c>
      <c r="BR9" s="32" t="s">
        <v>628</v>
      </c>
    </row>
    <row r="10" spans="1:70" ht="14" thickBot="1">
      <c r="B10" s="11">
        <v>8</v>
      </c>
      <c r="C10" s="17">
        <f t="shared" si="1"/>
        <v>27</v>
      </c>
      <c r="D10" s="30" t="s">
        <v>629</v>
      </c>
      <c r="E10" s="18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L10" s="10">
        <v>25</v>
      </c>
      <c r="M10" s="17">
        <f t="shared" si="4"/>
        <v>49</v>
      </c>
      <c r="N10" s="20" t="s">
        <v>631</v>
      </c>
      <c r="O10" s="22">
        <v>25</v>
      </c>
      <c r="P10" s="17">
        <f t="shared" si="5"/>
        <v>47</v>
      </c>
      <c r="Q10" s="18" t="s">
        <v>631</v>
      </c>
      <c r="R10" s="22">
        <v>20</v>
      </c>
      <c r="S10" s="17">
        <f t="shared" si="6"/>
        <v>54</v>
      </c>
      <c r="T10" s="4" t="s">
        <v>632</v>
      </c>
      <c r="U10" s="22">
        <v>22</v>
      </c>
      <c r="V10" s="17">
        <f t="shared" si="7"/>
        <v>54</v>
      </c>
      <c r="W10" s="38" t="s">
        <v>633</v>
      </c>
      <c r="X10" s="22">
        <v>2</v>
      </c>
      <c r="Y10" s="17">
        <f t="shared" si="8"/>
        <v>10</v>
      </c>
      <c r="Z10" t="s">
        <v>634</v>
      </c>
      <c r="AA10" s="22">
        <v>2</v>
      </c>
      <c r="AB10" s="17">
        <f t="shared" si="9"/>
        <v>10</v>
      </c>
      <c r="AC10" t="s">
        <v>634</v>
      </c>
      <c r="AD10" s="40">
        <v>3</v>
      </c>
      <c r="AE10" s="35">
        <f t="shared" si="10"/>
        <v>13</v>
      </c>
      <c r="AF10" s="31" t="s">
        <v>243</v>
      </c>
      <c r="AG10" s="44" t="s">
        <v>723</v>
      </c>
      <c r="AH10" s="40">
        <v>3</v>
      </c>
      <c r="AI10" s="35">
        <f t="shared" si="11"/>
        <v>13</v>
      </c>
      <c r="AJ10" s="31" t="s">
        <v>325</v>
      </c>
      <c r="AK10" s="44" t="s">
        <v>725</v>
      </c>
      <c r="AL10" s="40">
        <v>2</v>
      </c>
      <c r="AM10" s="35">
        <f t="shared" si="16"/>
        <v>10</v>
      </c>
      <c r="AN10" t="str">
        <f ca="1">"de couleur "&amp;VLOOKUP(RANDBETWEEN(1,$AA$3),$AB$5:$AC$17,2,TRUE)</f>
        <v>de couleur grise</v>
      </c>
      <c r="AO10" s="40">
        <v>2</v>
      </c>
      <c r="AP10" s="35">
        <f t="shared" si="17"/>
        <v>10</v>
      </c>
      <c r="AQ10" t="str">
        <f ca="1">"de couleur "&amp;VLOOKUP(RANDBETWEEN(1,$AA$3),$AB$5:$AC$17,2,TRUE)</f>
        <v>de couleur rose</v>
      </c>
      <c r="AR10" s="40">
        <v>2</v>
      </c>
      <c r="AS10" s="35">
        <f t="shared" si="18"/>
        <v>10</v>
      </c>
      <c r="AT10" t="str">
        <f ca="1">"de couleur "&amp;VLOOKUP(RANDBETWEEN(1,$AA$3),$AB$5:$AC$17,2,TRUE)</f>
        <v>de couleur rouge</v>
      </c>
      <c r="AU10" s="40">
        <v>2</v>
      </c>
      <c r="AV10" s="35">
        <f t="shared" si="19"/>
        <v>10</v>
      </c>
      <c r="AW10" t="str">
        <f ca="1">"de couleur "&amp;VLOOKUP(RANDBETWEEN(1,$AA$3),$AB$5:$AC$17,2,TRUE)</f>
        <v>de couleur blanche</v>
      </c>
      <c r="AX10" s="48">
        <v>1</v>
      </c>
      <c r="AY10" s="35">
        <f t="shared" si="20"/>
        <v>5</v>
      </c>
      <c r="AZ10" t="s">
        <v>623</v>
      </c>
      <c r="BA10" s="48">
        <v>1</v>
      </c>
      <c r="BB10" s="35">
        <f t="shared" si="21"/>
        <v>5</v>
      </c>
      <c r="BC10" t="s">
        <v>484</v>
      </c>
      <c r="BD10" s="48">
        <v>1</v>
      </c>
      <c r="BE10" s="35">
        <f t="shared" si="22"/>
        <v>5</v>
      </c>
      <c r="BF10" t="s">
        <v>485</v>
      </c>
      <c r="BG10" s="22">
        <v>2</v>
      </c>
      <c r="BH10" s="18">
        <f t="shared" si="12"/>
        <v>50</v>
      </c>
      <c r="BI10" t="s">
        <v>486</v>
      </c>
      <c r="BJ10" s="22">
        <v>2</v>
      </c>
      <c r="BK10" s="18">
        <f t="shared" si="13"/>
        <v>10</v>
      </c>
      <c r="BL10" t="s">
        <v>487</v>
      </c>
      <c r="BM10" s="22">
        <v>4</v>
      </c>
      <c r="BN10" s="18">
        <f t="shared" si="14"/>
        <v>19</v>
      </c>
      <c r="BO10" s="32" t="s">
        <v>488</v>
      </c>
      <c r="BP10" s="22">
        <v>8</v>
      </c>
      <c r="BQ10" s="18">
        <f t="shared" si="15"/>
        <v>104</v>
      </c>
      <c r="BR10" s="32" t="s">
        <v>489</v>
      </c>
    </row>
    <row r="11" spans="1:70" ht="14" thickBot="1">
      <c r="B11" s="10">
        <v>10</v>
      </c>
      <c r="C11" s="17">
        <f t="shared" si="1"/>
        <v>37</v>
      </c>
      <c r="D11" s="17" t="s">
        <v>490</v>
      </c>
      <c r="E11" s="18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L11" s="28">
        <v>25</v>
      </c>
      <c r="M11" s="17">
        <f t="shared" si="4"/>
        <v>74</v>
      </c>
      <c r="N11" s="20" t="s">
        <v>631</v>
      </c>
      <c r="O11" s="23">
        <f>L11</f>
        <v>25</v>
      </c>
      <c r="P11" s="17">
        <f t="shared" si="5"/>
        <v>72</v>
      </c>
      <c r="Q11" s="18" t="s">
        <v>631</v>
      </c>
      <c r="R11" s="23">
        <v>20</v>
      </c>
      <c r="S11" s="17">
        <f t="shared" si="6"/>
        <v>74</v>
      </c>
      <c r="T11" s="4"/>
      <c r="U11" s="23">
        <v>20</v>
      </c>
      <c r="V11" s="17">
        <f t="shared" si="7"/>
        <v>74</v>
      </c>
      <c r="W11" s="4"/>
      <c r="X11" s="52">
        <v>2</v>
      </c>
      <c r="Y11" s="17">
        <f t="shared" si="8"/>
        <v>12</v>
      </c>
      <c r="Z11" t="s">
        <v>492</v>
      </c>
      <c r="AA11" s="52">
        <v>2</v>
      </c>
      <c r="AB11" s="17">
        <f t="shared" si="9"/>
        <v>12</v>
      </c>
      <c r="AC11" t="s">
        <v>492</v>
      </c>
      <c r="AD11" s="40">
        <v>3</v>
      </c>
      <c r="AE11" s="35">
        <f t="shared" si="10"/>
        <v>16</v>
      </c>
      <c r="AF11" s="31" t="s">
        <v>247</v>
      </c>
      <c r="AG11" s="44" t="s">
        <v>723</v>
      </c>
      <c r="AH11" s="40">
        <v>3</v>
      </c>
      <c r="AI11" s="35">
        <f t="shared" si="11"/>
        <v>16</v>
      </c>
      <c r="AJ11" s="31" t="s">
        <v>333</v>
      </c>
      <c r="AK11" s="44" t="s">
        <v>723</v>
      </c>
      <c r="AL11" s="40">
        <v>3</v>
      </c>
      <c r="AM11" s="35">
        <f t="shared" si="16"/>
        <v>13</v>
      </c>
      <c r="AN11" t="s">
        <v>418</v>
      </c>
      <c r="AO11" s="40">
        <v>3</v>
      </c>
      <c r="AP11" s="35">
        <f t="shared" si="17"/>
        <v>13</v>
      </c>
      <c r="AQ11" t="s">
        <v>419</v>
      </c>
      <c r="AR11" s="40">
        <v>3</v>
      </c>
      <c r="AS11" s="35">
        <f t="shared" si="18"/>
        <v>13</v>
      </c>
      <c r="AT11" t="s">
        <v>420</v>
      </c>
      <c r="AU11" s="40">
        <v>3</v>
      </c>
      <c r="AV11" s="35">
        <f t="shared" si="19"/>
        <v>13</v>
      </c>
      <c r="AW11" t="s">
        <v>421</v>
      </c>
      <c r="AX11" s="48">
        <v>1</v>
      </c>
      <c r="AY11" s="35">
        <f t="shared" si="20"/>
        <v>6</v>
      </c>
      <c r="AZ11" t="s">
        <v>484</v>
      </c>
      <c r="BA11" s="48">
        <v>1</v>
      </c>
      <c r="BB11" s="35">
        <f t="shared" si="21"/>
        <v>6</v>
      </c>
      <c r="BC11" t="s">
        <v>499</v>
      </c>
      <c r="BD11" s="48">
        <v>1</v>
      </c>
      <c r="BE11" s="35">
        <f t="shared" si="22"/>
        <v>6</v>
      </c>
      <c r="BF11" t="s">
        <v>500</v>
      </c>
      <c r="BG11" s="22">
        <v>4</v>
      </c>
      <c r="BH11" s="18">
        <f t="shared" si="12"/>
        <v>54</v>
      </c>
      <c r="BI11" t="s">
        <v>501</v>
      </c>
      <c r="BJ11" s="22">
        <v>2</v>
      </c>
      <c r="BK11" s="18">
        <f t="shared" si="13"/>
        <v>12</v>
      </c>
      <c r="BL11" t="s">
        <v>502</v>
      </c>
      <c r="BM11" s="22">
        <v>2</v>
      </c>
      <c r="BN11" s="18">
        <f t="shared" si="14"/>
        <v>21</v>
      </c>
      <c r="BO11" s="32" t="s">
        <v>503</v>
      </c>
      <c r="BP11" s="22">
        <v>24</v>
      </c>
      <c r="BQ11" s="18">
        <f t="shared" si="15"/>
        <v>128</v>
      </c>
      <c r="BR11" s="32" t="s">
        <v>504</v>
      </c>
    </row>
    <row r="12" spans="1:70" ht="14" thickBot="1">
      <c r="B12" s="10">
        <v>10</v>
      </c>
      <c r="C12" s="17">
        <f t="shared" si="1"/>
        <v>47</v>
      </c>
      <c r="D12" s="17" t="s">
        <v>505</v>
      </c>
      <c r="E12" s="18" t="s">
        <v>716</v>
      </c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R12" s="23">
        <v>20</v>
      </c>
      <c r="S12" s="17">
        <f t="shared" si="6"/>
        <v>94</v>
      </c>
      <c r="T12" s="4"/>
      <c r="U12" s="23">
        <v>20</v>
      </c>
      <c r="V12" s="17">
        <f t="shared" si="7"/>
        <v>94</v>
      </c>
      <c r="W12" s="4"/>
      <c r="X12" s="23">
        <v>4</v>
      </c>
      <c r="Y12" s="17">
        <f t="shared" si="8"/>
        <v>16</v>
      </c>
      <c r="Z12" t="s">
        <v>508</v>
      </c>
      <c r="AA12" s="23">
        <v>4</v>
      </c>
      <c r="AB12" s="17">
        <f t="shared" si="9"/>
        <v>16</v>
      </c>
      <c r="AC12" t="s">
        <v>509</v>
      </c>
      <c r="AD12" s="40">
        <v>3</v>
      </c>
      <c r="AE12" s="35">
        <f t="shared" si="10"/>
        <v>19</v>
      </c>
      <c r="AF12" s="31" t="s">
        <v>251</v>
      </c>
      <c r="AG12" s="44" t="s">
        <v>723</v>
      </c>
      <c r="AH12" s="40">
        <v>3</v>
      </c>
      <c r="AI12" s="35">
        <f t="shared" si="11"/>
        <v>19</v>
      </c>
      <c r="AJ12" s="31" t="s">
        <v>243</v>
      </c>
      <c r="AK12" s="44" t="s">
        <v>723</v>
      </c>
      <c r="AL12" s="40">
        <v>3</v>
      </c>
      <c r="AM12" s="35">
        <f t="shared" si="16"/>
        <v>16</v>
      </c>
      <c r="AN12" t="s">
        <v>434</v>
      </c>
      <c r="AO12" s="40">
        <v>3</v>
      </c>
      <c r="AP12" s="35">
        <f t="shared" si="17"/>
        <v>16</v>
      </c>
      <c r="AQ12" t="s">
        <v>435</v>
      </c>
      <c r="AR12" s="40">
        <v>3</v>
      </c>
      <c r="AS12" s="35">
        <f t="shared" si="18"/>
        <v>16</v>
      </c>
      <c r="AT12" t="s">
        <v>436</v>
      </c>
      <c r="AU12" s="40">
        <v>3</v>
      </c>
      <c r="AV12" s="35">
        <f t="shared" si="19"/>
        <v>16</v>
      </c>
      <c r="AW12" t="s">
        <v>437</v>
      </c>
      <c r="AX12" s="48">
        <v>1</v>
      </c>
      <c r="AY12" s="35">
        <f t="shared" si="20"/>
        <v>7</v>
      </c>
      <c r="AZ12" t="s">
        <v>499</v>
      </c>
      <c r="BA12" s="48">
        <v>1</v>
      </c>
      <c r="BB12" s="35">
        <f t="shared" si="21"/>
        <v>7</v>
      </c>
      <c r="BC12" t="s">
        <v>515</v>
      </c>
      <c r="BD12" s="48">
        <v>1</v>
      </c>
      <c r="BE12" s="35">
        <f t="shared" si="22"/>
        <v>7</v>
      </c>
      <c r="BF12" t="s">
        <v>516</v>
      </c>
      <c r="BG12" s="22">
        <v>8</v>
      </c>
      <c r="BH12" s="18">
        <f t="shared" si="12"/>
        <v>62</v>
      </c>
      <c r="BI12" t="s">
        <v>517</v>
      </c>
      <c r="BJ12" s="22">
        <v>2</v>
      </c>
      <c r="BK12" s="18">
        <f t="shared" si="13"/>
        <v>14</v>
      </c>
      <c r="BL12" t="s">
        <v>518</v>
      </c>
      <c r="BM12" s="22">
        <v>4</v>
      </c>
      <c r="BN12" s="18">
        <f t="shared" si="14"/>
        <v>25</v>
      </c>
      <c r="BO12" s="32" t="s">
        <v>519</v>
      </c>
      <c r="BP12" s="22">
        <v>16</v>
      </c>
      <c r="BQ12" s="18">
        <f t="shared" si="15"/>
        <v>144</v>
      </c>
      <c r="BR12" s="32" t="s">
        <v>520</v>
      </c>
    </row>
    <row r="13" spans="1:70" ht="14" thickBot="1">
      <c r="B13" s="11">
        <v>12</v>
      </c>
      <c r="C13" s="17">
        <f t="shared" si="1"/>
        <v>59</v>
      </c>
      <c r="D13" s="17" t="s">
        <v>521</v>
      </c>
      <c r="E13" s="18" t="s">
        <v>716</v>
      </c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N13" s="3"/>
      <c r="O13" s="3"/>
      <c r="P13" s="3"/>
      <c r="Q13" s="3"/>
      <c r="S13" s="36"/>
      <c r="T13" s="3"/>
      <c r="V13" s="36"/>
      <c r="W13" s="3"/>
      <c r="X13" s="22">
        <v>4</v>
      </c>
      <c r="Y13" s="17">
        <f t="shared" si="8"/>
        <v>20</v>
      </c>
      <c r="Z13" t="s">
        <v>524</v>
      </c>
      <c r="AA13" s="22">
        <v>4</v>
      </c>
      <c r="AB13" s="17">
        <f t="shared" si="9"/>
        <v>20</v>
      </c>
      <c r="AC13" t="s">
        <v>525</v>
      </c>
      <c r="AD13" s="40">
        <v>3</v>
      </c>
      <c r="AE13" s="35">
        <f t="shared" si="10"/>
        <v>22</v>
      </c>
      <c r="AF13" s="31" t="s">
        <v>255</v>
      </c>
      <c r="AG13" s="44" t="s">
        <v>723</v>
      </c>
      <c r="AH13" s="40">
        <v>3</v>
      </c>
      <c r="AI13" s="35">
        <f t="shared" si="11"/>
        <v>22</v>
      </c>
      <c r="AJ13" s="31" t="s">
        <v>247</v>
      </c>
      <c r="AK13" s="44" t="s">
        <v>723</v>
      </c>
      <c r="AL13" s="40">
        <v>3</v>
      </c>
      <c r="AM13" s="35">
        <f t="shared" si="16"/>
        <v>19</v>
      </c>
      <c r="AN13" t="s">
        <v>447</v>
      </c>
      <c r="AO13" s="40">
        <v>3</v>
      </c>
      <c r="AP13" s="35">
        <f t="shared" si="17"/>
        <v>19</v>
      </c>
      <c r="AQ13" t="s">
        <v>448</v>
      </c>
      <c r="AR13" s="40">
        <v>3</v>
      </c>
      <c r="AS13" s="35">
        <f t="shared" si="18"/>
        <v>19</v>
      </c>
      <c r="AT13" t="s">
        <v>449</v>
      </c>
      <c r="AU13" s="40">
        <v>3</v>
      </c>
      <c r="AV13" s="35">
        <f t="shared" si="19"/>
        <v>19</v>
      </c>
      <c r="AW13" t="s">
        <v>450</v>
      </c>
      <c r="AX13" s="48">
        <v>1</v>
      </c>
      <c r="AY13" s="35">
        <f t="shared" si="20"/>
        <v>8</v>
      </c>
      <c r="AZ13" t="s">
        <v>531</v>
      </c>
      <c r="BA13" s="48">
        <v>1</v>
      </c>
      <c r="BB13" s="35">
        <f t="shared" si="21"/>
        <v>8</v>
      </c>
      <c r="BC13" t="s">
        <v>423</v>
      </c>
      <c r="BD13" s="40">
        <v>1</v>
      </c>
      <c r="BE13" s="35">
        <f t="shared" si="22"/>
        <v>8</v>
      </c>
      <c r="BF13" t="s">
        <v>533</v>
      </c>
      <c r="BG13" s="22">
        <v>6</v>
      </c>
      <c r="BH13" s="18">
        <f t="shared" si="12"/>
        <v>68</v>
      </c>
      <c r="BI13" t="s">
        <v>534</v>
      </c>
      <c r="BJ13" s="22">
        <v>2</v>
      </c>
      <c r="BK13" s="18">
        <f t="shared" si="13"/>
        <v>16</v>
      </c>
      <c r="BL13" t="s">
        <v>535</v>
      </c>
      <c r="BM13" s="22">
        <v>2</v>
      </c>
      <c r="BN13" s="18">
        <f t="shared" si="14"/>
        <v>27</v>
      </c>
      <c r="BO13" s="32" t="s">
        <v>536</v>
      </c>
      <c r="BP13" s="22">
        <v>2</v>
      </c>
      <c r="BQ13" s="18">
        <f t="shared" si="15"/>
        <v>146</v>
      </c>
      <c r="BR13" s="32" t="s">
        <v>537</v>
      </c>
    </row>
    <row r="14" spans="1:70" ht="14" thickBot="1">
      <c r="B14" s="11">
        <v>12</v>
      </c>
      <c r="C14" s="17">
        <f t="shared" si="1"/>
        <v>71</v>
      </c>
      <c r="D14" s="30" t="s">
        <v>538</v>
      </c>
      <c r="E14" s="18" t="s">
        <v>716</v>
      </c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N14" s="3"/>
      <c r="O14" s="3"/>
      <c r="P14" s="3"/>
      <c r="Q14" s="3"/>
      <c r="T14" s="3"/>
      <c r="W14" s="3"/>
      <c r="X14" s="51">
        <v>4</v>
      </c>
      <c r="Y14" s="17">
        <f t="shared" si="8"/>
        <v>24</v>
      </c>
      <c r="Z14" t="s">
        <v>539</v>
      </c>
      <c r="AA14" s="51">
        <v>4</v>
      </c>
      <c r="AB14" s="17">
        <f t="shared" si="9"/>
        <v>24</v>
      </c>
      <c r="AC14" t="s">
        <v>540</v>
      </c>
      <c r="AD14" s="40">
        <v>3</v>
      </c>
      <c r="AE14" s="35">
        <f t="shared" si="10"/>
        <v>25</v>
      </c>
      <c r="AF14" s="31" t="s">
        <v>258</v>
      </c>
      <c r="AG14" s="44" t="s">
        <v>723</v>
      </c>
      <c r="AH14" s="40">
        <v>3</v>
      </c>
      <c r="AI14" s="35">
        <f t="shared" si="11"/>
        <v>25</v>
      </c>
      <c r="AJ14" s="31" t="s">
        <v>251</v>
      </c>
      <c r="AK14" s="44" t="s">
        <v>723</v>
      </c>
      <c r="AL14" s="40">
        <v>5</v>
      </c>
      <c r="AM14" s="35">
        <f t="shared" si="16"/>
        <v>24</v>
      </c>
      <c r="AN14" t="s">
        <v>469</v>
      </c>
      <c r="AO14" s="40">
        <v>5</v>
      </c>
      <c r="AP14" s="35">
        <f t="shared" si="17"/>
        <v>24</v>
      </c>
      <c r="AQ14" t="s">
        <v>470</v>
      </c>
      <c r="AR14" s="40">
        <v>5</v>
      </c>
      <c r="AS14" s="35">
        <f t="shared" si="18"/>
        <v>24</v>
      </c>
      <c r="AT14" t="s">
        <v>471</v>
      </c>
      <c r="AU14" s="40">
        <v>5</v>
      </c>
      <c r="AV14" s="35">
        <f t="shared" si="19"/>
        <v>24</v>
      </c>
      <c r="AW14" t="s">
        <v>472</v>
      </c>
      <c r="AX14" s="48">
        <v>1</v>
      </c>
      <c r="AY14" s="35">
        <f t="shared" si="20"/>
        <v>9</v>
      </c>
      <c r="AZ14" t="s">
        <v>542</v>
      </c>
      <c r="BA14" s="40">
        <v>2</v>
      </c>
      <c r="BB14" s="35">
        <f t="shared" si="21"/>
        <v>10</v>
      </c>
      <c r="BC14" t="s">
        <v>452</v>
      </c>
      <c r="BD14" s="48">
        <v>1</v>
      </c>
      <c r="BE14" s="35">
        <f t="shared" si="22"/>
        <v>9</v>
      </c>
      <c r="BF14" t="s">
        <v>543</v>
      </c>
      <c r="BG14" s="22">
        <v>2</v>
      </c>
      <c r="BH14" s="18">
        <f t="shared" si="12"/>
        <v>70</v>
      </c>
      <c r="BI14" t="s">
        <v>544</v>
      </c>
      <c r="BJ14" s="22">
        <v>2</v>
      </c>
      <c r="BK14" s="18">
        <f t="shared" si="13"/>
        <v>18</v>
      </c>
      <c r="BL14" t="s">
        <v>545</v>
      </c>
      <c r="BM14" s="22">
        <v>2</v>
      </c>
      <c r="BN14" s="18">
        <f t="shared" si="14"/>
        <v>29</v>
      </c>
      <c r="BO14" s="32" t="s">
        <v>546</v>
      </c>
      <c r="BP14" s="22">
        <v>2</v>
      </c>
      <c r="BQ14" s="18">
        <f t="shared" si="15"/>
        <v>148</v>
      </c>
      <c r="BR14" s="32" t="s">
        <v>547</v>
      </c>
    </row>
    <row r="15" spans="1:70">
      <c r="B15" s="11">
        <v>17</v>
      </c>
      <c r="C15" s="17">
        <f t="shared" si="1"/>
        <v>88</v>
      </c>
      <c r="D15" s="17" t="s">
        <v>548</v>
      </c>
      <c r="E15" s="18" t="s">
        <v>697</v>
      </c>
      <c r="R15" s="36"/>
      <c r="T15" s="3"/>
      <c r="U15" s="36"/>
      <c r="W15" s="3"/>
      <c r="X15" s="51">
        <v>4</v>
      </c>
      <c r="Y15" s="17">
        <f t="shared" si="8"/>
        <v>28</v>
      </c>
      <c r="Z15" t="s">
        <v>549</v>
      </c>
      <c r="AA15" s="51">
        <v>4</v>
      </c>
      <c r="AB15" s="17">
        <f t="shared" si="9"/>
        <v>28</v>
      </c>
      <c r="AC15" t="s">
        <v>549</v>
      </c>
      <c r="AD15" s="40">
        <v>3</v>
      </c>
      <c r="AE15" s="35">
        <f t="shared" si="10"/>
        <v>28</v>
      </c>
      <c r="AF15" s="31" t="s">
        <v>262</v>
      </c>
      <c r="AG15" s="44" t="s">
        <v>723</v>
      </c>
      <c r="AH15" s="40">
        <v>3</v>
      </c>
      <c r="AI15" s="35">
        <f t="shared" si="11"/>
        <v>28</v>
      </c>
      <c r="AJ15" s="31" t="s">
        <v>255</v>
      </c>
      <c r="AK15" s="44" t="s">
        <v>723</v>
      </c>
      <c r="AL15" s="40">
        <v>5</v>
      </c>
      <c r="AM15" s="35">
        <f t="shared" si="16"/>
        <v>29</v>
      </c>
      <c r="AN15" t="s">
        <v>339</v>
      </c>
      <c r="AO15" s="40">
        <v>5</v>
      </c>
      <c r="AP15" s="35">
        <f t="shared" si="17"/>
        <v>29</v>
      </c>
      <c r="AQ15" t="s">
        <v>340</v>
      </c>
      <c r="AR15" s="40">
        <v>5</v>
      </c>
      <c r="AS15" s="35">
        <f t="shared" si="18"/>
        <v>29</v>
      </c>
      <c r="AT15" t="s">
        <v>341</v>
      </c>
      <c r="AU15" s="40">
        <v>5</v>
      </c>
      <c r="AV15" s="35">
        <f t="shared" si="19"/>
        <v>29</v>
      </c>
      <c r="AW15" t="s">
        <v>342</v>
      </c>
      <c r="AX15" s="48">
        <v>1</v>
      </c>
      <c r="AY15" s="35">
        <f t="shared" si="20"/>
        <v>10</v>
      </c>
      <c r="AZ15" t="s">
        <v>556</v>
      </c>
      <c r="BA15" s="40">
        <v>2</v>
      </c>
      <c r="BB15" s="35">
        <f t="shared" si="21"/>
        <v>12</v>
      </c>
      <c r="BC15" s="50" t="str">
        <f ca="1">"aux cheveux teints en "&amp;VLOOKUP(RANDBETWEEN(1,$X$3),$Y$5:$Z$17,2,TRUE)</f>
        <v>aux cheveux teints en violet</v>
      </c>
      <c r="BD15" s="48">
        <v>1</v>
      </c>
      <c r="BE15" s="35">
        <f t="shared" si="22"/>
        <v>10</v>
      </c>
      <c r="BF15" t="s">
        <v>408</v>
      </c>
      <c r="BG15" s="22">
        <v>8</v>
      </c>
      <c r="BH15" s="18">
        <f t="shared" si="12"/>
        <v>78</v>
      </c>
      <c r="BI15" t="s">
        <v>409</v>
      </c>
      <c r="BJ15" s="22">
        <v>2</v>
      </c>
      <c r="BK15" s="18">
        <f t="shared" si="13"/>
        <v>20</v>
      </c>
      <c r="BL15" t="s">
        <v>410</v>
      </c>
      <c r="BM15" s="22">
        <v>2</v>
      </c>
      <c r="BN15" s="18">
        <f t="shared" si="14"/>
        <v>31</v>
      </c>
      <c r="BO15" s="32" t="s">
        <v>411</v>
      </c>
      <c r="BP15" s="22">
        <v>2</v>
      </c>
      <c r="BQ15" s="18">
        <f t="shared" si="15"/>
        <v>150</v>
      </c>
      <c r="BR15" s="32" t="s">
        <v>412</v>
      </c>
    </row>
    <row r="16" spans="1:70">
      <c r="B16" s="10">
        <v>17</v>
      </c>
      <c r="C16" s="17">
        <f t="shared" si="1"/>
        <v>105</v>
      </c>
      <c r="D16" s="30" t="s">
        <v>413</v>
      </c>
      <c r="E16" s="18" t="s">
        <v>697</v>
      </c>
      <c r="H16" s="6"/>
      <c r="I16" s="6"/>
      <c r="J16" s="6"/>
      <c r="S16" s="36"/>
      <c r="T16" s="3"/>
      <c r="V16" s="36"/>
      <c r="W16" s="3"/>
      <c r="X16" s="22">
        <v>6</v>
      </c>
      <c r="Y16" s="17">
        <f t="shared" si="8"/>
        <v>34</v>
      </c>
      <c r="Z16" t="s">
        <v>414</v>
      </c>
      <c r="AA16" s="22">
        <v>6</v>
      </c>
      <c r="AB16" s="17">
        <f t="shared" si="9"/>
        <v>34</v>
      </c>
      <c r="AC16" t="s">
        <v>415</v>
      </c>
      <c r="AD16" s="40">
        <v>3</v>
      </c>
      <c r="AE16" s="35">
        <f t="shared" si="10"/>
        <v>31</v>
      </c>
      <c r="AF16" s="31" t="s">
        <v>266</v>
      </c>
      <c r="AG16" s="44" t="s">
        <v>723</v>
      </c>
      <c r="AH16" s="40">
        <v>3</v>
      </c>
      <c r="AI16" s="35">
        <f t="shared" si="11"/>
        <v>31</v>
      </c>
      <c r="AJ16" s="31" t="s">
        <v>258</v>
      </c>
      <c r="AK16" s="44" t="s">
        <v>723</v>
      </c>
      <c r="AL16" s="40">
        <v>5</v>
      </c>
      <c r="AM16" s="35">
        <f t="shared" si="16"/>
        <v>34</v>
      </c>
      <c r="AN16" t="s">
        <v>349</v>
      </c>
      <c r="AO16" s="40">
        <v>5</v>
      </c>
      <c r="AP16" s="35">
        <f t="shared" si="17"/>
        <v>34</v>
      </c>
      <c r="AQ16" t="s">
        <v>350</v>
      </c>
      <c r="AR16" s="40">
        <v>5</v>
      </c>
      <c r="AS16" s="35">
        <f t="shared" si="18"/>
        <v>34</v>
      </c>
      <c r="AT16" t="s">
        <v>351</v>
      </c>
      <c r="AU16" s="40">
        <v>5</v>
      </c>
      <c r="AV16" s="35">
        <f t="shared" si="19"/>
        <v>34</v>
      </c>
      <c r="AW16" t="s">
        <v>352</v>
      </c>
      <c r="AX16" s="48">
        <v>1</v>
      </c>
      <c r="AY16" s="35">
        <f t="shared" si="20"/>
        <v>11</v>
      </c>
      <c r="AZ16" t="s">
        <v>438</v>
      </c>
      <c r="BA16" s="40">
        <v>2</v>
      </c>
      <c r="BB16" s="35">
        <f t="shared" si="21"/>
        <v>14</v>
      </c>
      <c r="BC16" t="s">
        <v>344</v>
      </c>
      <c r="BD16" s="48">
        <v>1</v>
      </c>
      <c r="BE16" s="35">
        <f t="shared" si="22"/>
        <v>11</v>
      </c>
      <c r="BF16" t="s">
        <v>424</v>
      </c>
      <c r="BG16" s="22">
        <v>2</v>
      </c>
      <c r="BH16" s="18">
        <f t="shared" si="12"/>
        <v>80</v>
      </c>
      <c r="BI16" t="s">
        <v>425</v>
      </c>
      <c r="BJ16" s="22">
        <v>3</v>
      </c>
      <c r="BK16" s="18">
        <f t="shared" si="13"/>
        <v>23</v>
      </c>
      <c r="BL16" t="s">
        <v>426</v>
      </c>
      <c r="BM16" s="22">
        <v>2</v>
      </c>
      <c r="BN16" s="18">
        <f t="shared" si="14"/>
        <v>33</v>
      </c>
      <c r="BO16" s="32" t="s">
        <v>427</v>
      </c>
      <c r="BP16" s="22">
        <v>2</v>
      </c>
      <c r="BQ16" s="18">
        <f t="shared" si="15"/>
        <v>152</v>
      </c>
      <c r="BR16" s="32" t="s">
        <v>428</v>
      </c>
    </row>
    <row r="17" spans="1:70">
      <c r="B17" s="10">
        <v>22</v>
      </c>
      <c r="C17" s="17">
        <f t="shared" si="1"/>
        <v>127</v>
      </c>
      <c r="D17" s="17" t="s">
        <v>429</v>
      </c>
      <c r="E17" s="18" t="s">
        <v>716</v>
      </c>
      <c r="Q17" s="17">
        <f>Q14+P17</f>
        <v>0</v>
      </c>
      <c r="X17" s="22">
        <v>8</v>
      </c>
      <c r="Y17" s="17">
        <f t="shared" si="8"/>
        <v>42</v>
      </c>
      <c r="Z17" t="s">
        <v>430</v>
      </c>
      <c r="AA17" s="22">
        <v>8</v>
      </c>
      <c r="AB17" s="17">
        <f t="shared" si="9"/>
        <v>42</v>
      </c>
      <c r="AC17" t="s">
        <v>431</v>
      </c>
      <c r="AD17" s="40">
        <v>4</v>
      </c>
      <c r="AE17" s="35">
        <f t="shared" si="10"/>
        <v>35</v>
      </c>
      <c r="AF17" s="31" t="s">
        <v>145</v>
      </c>
      <c r="AG17" s="44" t="s">
        <v>725</v>
      </c>
      <c r="AH17" s="40">
        <v>3</v>
      </c>
      <c r="AI17" s="35">
        <f t="shared" si="11"/>
        <v>34</v>
      </c>
      <c r="AJ17" s="31" t="s">
        <v>262</v>
      </c>
      <c r="AK17" s="44" t="s">
        <v>723</v>
      </c>
      <c r="AL17" s="40">
        <v>5</v>
      </c>
      <c r="AM17" s="35">
        <f t="shared" si="16"/>
        <v>39</v>
      </c>
      <c r="AN17" t="s">
        <v>377</v>
      </c>
      <c r="AO17" s="40">
        <v>5</v>
      </c>
      <c r="AP17" s="35">
        <f t="shared" si="17"/>
        <v>39</v>
      </c>
      <c r="AQ17" t="s">
        <v>378</v>
      </c>
      <c r="AR17" s="40">
        <v>5</v>
      </c>
      <c r="AS17" s="35">
        <f t="shared" si="18"/>
        <v>39</v>
      </c>
      <c r="AT17" t="s">
        <v>379</v>
      </c>
      <c r="AU17" s="40">
        <v>5</v>
      </c>
      <c r="AV17" s="35">
        <f t="shared" si="19"/>
        <v>39</v>
      </c>
      <c r="AW17" t="s">
        <v>380</v>
      </c>
      <c r="AX17" s="48">
        <v>1</v>
      </c>
      <c r="AY17" s="35">
        <f t="shared" si="20"/>
        <v>12</v>
      </c>
      <c r="AZ17" t="s">
        <v>451</v>
      </c>
      <c r="BA17" s="48">
        <v>2</v>
      </c>
      <c r="BB17" s="35">
        <f t="shared" si="21"/>
        <v>16</v>
      </c>
      <c r="BC17" t="s">
        <v>363</v>
      </c>
      <c r="BD17" s="40">
        <v>1</v>
      </c>
      <c r="BE17" s="35">
        <f t="shared" si="22"/>
        <v>12</v>
      </c>
      <c r="BF17" t="s">
        <v>440</v>
      </c>
      <c r="BG17" s="22">
        <v>2</v>
      </c>
      <c r="BH17" s="18">
        <f t="shared" si="12"/>
        <v>82</v>
      </c>
      <c r="BI17" t="s">
        <v>441</v>
      </c>
      <c r="BJ17" s="22">
        <v>4</v>
      </c>
      <c r="BK17" s="18">
        <f t="shared" si="13"/>
        <v>27</v>
      </c>
      <c r="BL17" t="s">
        <v>442</v>
      </c>
      <c r="BM17" s="22">
        <v>4</v>
      </c>
      <c r="BN17" s="18">
        <f t="shared" si="14"/>
        <v>37</v>
      </c>
      <c r="BO17" s="32" t="s">
        <v>443</v>
      </c>
      <c r="BP17" s="22">
        <v>2</v>
      </c>
      <c r="BQ17" s="18">
        <f t="shared" si="15"/>
        <v>154</v>
      </c>
      <c r="BR17" s="32" t="s">
        <v>444</v>
      </c>
    </row>
    <row r="18" spans="1:70" ht="14" thickBot="1">
      <c r="B18" s="11">
        <v>28</v>
      </c>
      <c r="C18" s="17">
        <f t="shared" si="1"/>
        <v>155</v>
      </c>
      <c r="D18" s="19" t="s">
        <v>445</v>
      </c>
      <c r="E18" s="20" t="s">
        <v>697</v>
      </c>
      <c r="AD18" s="40">
        <v>4</v>
      </c>
      <c r="AE18" s="35">
        <f t="shared" si="10"/>
        <v>39</v>
      </c>
      <c r="AF18" s="31" t="s">
        <v>148</v>
      </c>
      <c r="AG18" s="44" t="s">
        <v>405</v>
      </c>
      <c r="AH18" s="40">
        <v>3</v>
      </c>
      <c r="AI18" s="35">
        <f t="shared" si="11"/>
        <v>37</v>
      </c>
      <c r="AJ18" s="31" t="s">
        <v>266</v>
      </c>
      <c r="AK18" s="44" t="s">
        <v>723</v>
      </c>
      <c r="AL18" s="40">
        <v>5</v>
      </c>
      <c r="AM18" s="35">
        <f t="shared" si="16"/>
        <v>44</v>
      </c>
      <c r="AN18" t="s">
        <v>386</v>
      </c>
      <c r="AO18" s="40">
        <v>5</v>
      </c>
      <c r="AP18" s="35">
        <f t="shared" si="17"/>
        <v>44</v>
      </c>
      <c r="AQ18" t="s">
        <v>387</v>
      </c>
      <c r="AR18" s="40">
        <v>5</v>
      </c>
      <c r="AS18" s="35">
        <f t="shared" si="18"/>
        <v>44</v>
      </c>
      <c r="AT18" t="s">
        <v>388</v>
      </c>
      <c r="AU18" s="40">
        <v>5</v>
      </c>
      <c r="AV18" s="35">
        <f t="shared" si="19"/>
        <v>44</v>
      </c>
      <c r="AW18" t="s">
        <v>389</v>
      </c>
      <c r="AX18" s="48">
        <v>1</v>
      </c>
      <c r="AY18" s="35">
        <f t="shared" si="20"/>
        <v>13</v>
      </c>
      <c r="AZ18" t="s">
        <v>463</v>
      </c>
      <c r="BA18" s="48">
        <v>2</v>
      </c>
      <c r="BB18" s="35">
        <f t="shared" si="21"/>
        <v>18</v>
      </c>
      <c r="BC18" t="s">
        <v>372</v>
      </c>
      <c r="BD18" s="48">
        <v>1</v>
      </c>
      <c r="BE18" s="35">
        <f t="shared" si="22"/>
        <v>13</v>
      </c>
      <c r="BF18" t="s">
        <v>453</v>
      </c>
      <c r="BG18" s="22">
        <v>2</v>
      </c>
      <c r="BH18" s="18">
        <f t="shared" si="12"/>
        <v>84</v>
      </c>
      <c r="BI18" t="s">
        <v>454</v>
      </c>
      <c r="BJ18" s="22">
        <v>5</v>
      </c>
      <c r="BK18" s="18">
        <f t="shared" si="13"/>
        <v>32</v>
      </c>
      <c r="BL18" t="s">
        <v>455</v>
      </c>
      <c r="BM18" s="23">
        <v>2</v>
      </c>
      <c r="BN18" s="20">
        <f t="shared" si="14"/>
        <v>39</v>
      </c>
      <c r="BO18" s="32" t="s">
        <v>456</v>
      </c>
      <c r="BP18" s="23">
        <v>2</v>
      </c>
      <c r="BQ18" s="20">
        <f t="shared" si="15"/>
        <v>156</v>
      </c>
      <c r="BR18" s="32" t="s">
        <v>457</v>
      </c>
    </row>
    <row r="19" spans="1:70" ht="14" thickBot="1">
      <c r="B19" s="11">
        <v>28</v>
      </c>
      <c r="C19" s="17">
        <f t="shared" si="1"/>
        <v>183</v>
      </c>
      <c r="D19" s="19" t="s">
        <v>445</v>
      </c>
      <c r="E19" s="20" t="s">
        <v>697</v>
      </c>
      <c r="AD19" s="40">
        <v>4</v>
      </c>
      <c r="AE19" s="35">
        <f t="shared" si="10"/>
        <v>43</v>
      </c>
      <c r="AF19" s="31" t="s">
        <v>178</v>
      </c>
      <c r="AG19" s="44" t="s">
        <v>725</v>
      </c>
      <c r="AH19" s="40">
        <v>3</v>
      </c>
      <c r="AI19" s="35">
        <f t="shared" si="11"/>
        <v>40</v>
      </c>
      <c r="AJ19" s="33" t="s">
        <v>149</v>
      </c>
      <c r="AK19" s="45" t="s">
        <v>704</v>
      </c>
      <c r="AL19" s="40">
        <v>5</v>
      </c>
      <c r="AM19" s="35">
        <f t="shared" si="16"/>
        <v>49</v>
      </c>
      <c r="AN19" t="s">
        <v>396</v>
      </c>
      <c r="AO19" s="40">
        <v>5</v>
      </c>
      <c r="AP19" s="35">
        <f t="shared" si="17"/>
        <v>49</v>
      </c>
      <c r="AQ19" t="s">
        <v>397</v>
      </c>
      <c r="AR19" s="40">
        <v>5</v>
      </c>
      <c r="AS19" s="35">
        <f t="shared" si="18"/>
        <v>49</v>
      </c>
      <c r="AT19" t="s">
        <v>398</v>
      </c>
      <c r="AU19" s="40">
        <v>5</v>
      </c>
      <c r="AV19" s="35">
        <f t="shared" si="19"/>
        <v>49</v>
      </c>
      <c r="AW19" t="s">
        <v>399</v>
      </c>
      <c r="AX19" s="48">
        <v>1</v>
      </c>
      <c r="AY19" s="35">
        <f t="shared" si="20"/>
        <v>14</v>
      </c>
      <c r="AZ19" t="s">
        <v>423</v>
      </c>
      <c r="BA19" s="48">
        <v>2</v>
      </c>
      <c r="BB19" s="35">
        <f t="shared" si="21"/>
        <v>20</v>
      </c>
      <c r="BC19" t="s">
        <v>381</v>
      </c>
      <c r="BD19" s="40">
        <v>2</v>
      </c>
      <c r="BE19" s="35">
        <f t="shared" si="22"/>
        <v>15</v>
      </c>
      <c r="BF19" t="s">
        <v>464</v>
      </c>
      <c r="BG19" s="51">
        <v>2</v>
      </c>
      <c r="BH19" s="18">
        <f t="shared" si="12"/>
        <v>86</v>
      </c>
      <c r="BI19" t="s">
        <v>465</v>
      </c>
      <c r="BJ19" s="51">
        <v>5</v>
      </c>
      <c r="BK19" s="18">
        <f t="shared" si="13"/>
        <v>37</v>
      </c>
      <c r="BL19" t="s">
        <v>466</v>
      </c>
    </row>
    <row r="20" spans="1:70">
      <c r="AD20" s="40">
        <v>4</v>
      </c>
      <c r="AE20" s="35">
        <f t="shared" si="10"/>
        <v>47</v>
      </c>
      <c r="AF20" s="34" t="s">
        <v>182</v>
      </c>
      <c r="AG20" s="44" t="s">
        <v>723</v>
      </c>
      <c r="AH20" s="40">
        <v>3</v>
      </c>
      <c r="AI20" s="35">
        <f t="shared" si="11"/>
        <v>43</v>
      </c>
      <c r="AJ20" s="31" t="s">
        <v>291</v>
      </c>
      <c r="AK20" s="44" t="s">
        <v>405</v>
      </c>
      <c r="AL20" s="40">
        <v>5</v>
      </c>
      <c r="AM20" s="35">
        <f>AM19+AL20</f>
        <v>54</v>
      </c>
      <c r="AN20" t="s">
        <v>268</v>
      </c>
      <c r="AO20" s="40">
        <v>5</v>
      </c>
      <c r="AP20" s="35">
        <f>AP19+AO20</f>
        <v>54</v>
      </c>
      <c r="AQ20" s="32" t="s">
        <v>269</v>
      </c>
      <c r="AR20" s="40">
        <v>5</v>
      </c>
      <c r="AS20" s="35">
        <f>AS19+AR20</f>
        <v>54</v>
      </c>
      <c r="AT20" s="32" t="s">
        <v>270</v>
      </c>
      <c r="AU20" s="40">
        <v>5</v>
      </c>
      <c r="AV20" s="35">
        <f>AV19+AU20</f>
        <v>54</v>
      </c>
      <c r="AW20" s="32" t="s">
        <v>271</v>
      </c>
      <c r="AX20" s="40">
        <v>2</v>
      </c>
      <c r="AY20" s="35">
        <f t="shared" si="20"/>
        <v>16</v>
      </c>
      <c r="AZ20" t="s">
        <v>400</v>
      </c>
      <c r="BA20" s="48">
        <v>2</v>
      </c>
      <c r="BB20" s="35">
        <f t="shared" si="21"/>
        <v>22</v>
      </c>
      <c r="BC20" t="s">
        <v>390</v>
      </c>
      <c r="BD20" s="48">
        <v>2</v>
      </c>
      <c r="BE20" s="35">
        <f t="shared" si="22"/>
        <v>17</v>
      </c>
      <c r="BF20" t="s">
        <v>474</v>
      </c>
      <c r="BG20" s="22">
        <v>10</v>
      </c>
      <c r="BH20" s="18">
        <f t="shared" si="12"/>
        <v>96</v>
      </c>
      <c r="BI20" t="s">
        <v>475</v>
      </c>
      <c r="BJ20" s="22">
        <v>6</v>
      </c>
      <c r="BK20" s="18">
        <f t="shared" si="13"/>
        <v>43</v>
      </c>
      <c r="BL20" t="s">
        <v>476</v>
      </c>
    </row>
    <row r="21" spans="1:70">
      <c r="AD21" s="40">
        <v>4</v>
      </c>
      <c r="AE21" s="35">
        <f t="shared" si="10"/>
        <v>51</v>
      </c>
      <c r="AF21" s="34" t="s">
        <v>186</v>
      </c>
      <c r="AG21" s="44" t="s">
        <v>723</v>
      </c>
      <c r="AH21" s="40">
        <v>4</v>
      </c>
      <c r="AI21" s="35">
        <f t="shared" si="11"/>
        <v>47</v>
      </c>
      <c r="AJ21" s="31" t="s">
        <v>145</v>
      </c>
      <c r="AK21" s="44" t="s">
        <v>725</v>
      </c>
      <c r="AL21" s="40">
        <v>10</v>
      </c>
      <c r="AM21" s="35">
        <f>AM20+AL21</f>
        <v>64</v>
      </c>
      <c r="AN21" t="s">
        <v>278</v>
      </c>
      <c r="AO21" s="40">
        <v>10</v>
      </c>
      <c r="AP21" s="35">
        <f>AP20+AO21</f>
        <v>64</v>
      </c>
      <c r="AQ21" t="s">
        <v>279</v>
      </c>
      <c r="AR21" s="40">
        <v>10</v>
      </c>
      <c r="AS21" s="35">
        <f>AS20+AR21</f>
        <v>64</v>
      </c>
      <c r="AT21" t="s">
        <v>31</v>
      </c>
      <c r="AU21" s="40">
        <v>10</v>
      </c>
      <c r="AV21" s="35">
        <f>AV20+AU21</f>
        <v>64</v>
      </c>
      <c r="AW21" t="s">
        <v>33</v>
      </c>
      <c r="AX21" s="40">
        <v>2</v>
      </c>
      <c r="AY21" s="35">
        <f t="shared" si="20"/>
        <v>18</v>
      </c>
      <c r="AZ21" s="50" t="str">
        <f ca="1">"aux cheveux teints en "&amp;VLOOKUP(RANDBETWEEN(1,$X$3),$Y$5:$Z$17,2,TRUE)</f>
        <v>aux cheveux teints en noir</v>
      </c>
      <c r="BA21" s="48">
        <v>2</v>
      </c>
      <c r="BB21" s="35">
        <f t="shared" si="21"/>
        <v>24</v>
      </c>
      <c r="BC21" t="s">
        <v>401</v>
      </c>
      <c r="BD21" s="48">
        <v>2</v>
      </c>
      <c r="BE21" s="35">
        <f t="shared" si="22"/>
        <v>19</v>
      </c>
      <c r="BF21" t="s">
        <v>345</v>
      </c>
      <c r="BG21" s="22">
        <v>8</v>
      </c>
      <c r="BH21" s="18">
        <f t="shared" si="12"/>
        <v>104</v>
      </c>
      <c r="BI21" t="s">
        <v>346</v>
      </c>
      <c r="BJ21" s="22">
        <v>6</v>
      </c>
      <c r="BK21" s="18">
        <f t="shared" si="13"/>
        <v>49</v>
      </c>
      <c r="BL21" t="s">
        <v>347</v>
      </c>
    </row>
    <row r="22" spans="1:70">
      <c r="B22" s="53"/>
      <c r="C22" s="53"/>
      <c r="D22" s="53"/>
      <c r="E22" s="53"/>
      <c r="AD22" s="40">
        <v>4</v>
      </c>
      <c r="AE22" s="35">
        <f t="shared" si="10"/>
        <v>55</v>
      </c>
      <c r="AF22" s="31" t="s">
        <v>190</v>
      </c>
      <c r="AG22" s="44" t="s">
        <v>723</v>
      </c>
      <c r="AH22" s="40">
        <v>4</v>
      </c>
      <c r="AI22" s="35">
        <f t="shared" si="11"/>
        <v>51</v>
      </c>
      <c r="AJ22" s="31" t="s">
        <v>162</v>
      </c>
      <c r="AK22" s="44" t="s">
        <v>725</v>
      </c>
      <c r="AL22" s="40">
        <v>10</v>
      </c>
      <c r="AM22" s="35">
        <f>AM21+AL22</f>
        <v>74</v>
      </c>
      <c r="AN22" t="s">
        <v>285</v>
      </c>
      <c r="AO22" s="40">
        <v>10</v>
      </c>
      <c r="AP22" s="35">
        <f>AP21+AO22</f>
        <v>74</v>
      </c>
      <c r="AQ22" s="32" t="s">
        <v>286</v>
      </c>
      <c r="AR22" s="40">
        <v>10</v>
      </c>
      <c r="AS22" s="35">
        <f>AS21+AR22</f>
        <v>74</v>
      </c>
      <c r="AT22" t="s">
        <v>32</v>
      </c>
      <c r="AU22" s="40">
        <v>10</v>
      </c>
      <c r="AV22" s="35">
        <f>AV21+AU22</f>
        <v>74</v>
      </c>
      <c r="AW22" s="32" t="s">
        <v>287</v>
      </c>
      <c r="AX22" s="40">
        <v>2</v>
      </c>
      <c r="AY22" s="35">
        <f t="shared" si="20"/>
        <v>20</v>
      </c>
      <c r="AZ22" t="s">
        <v>280</v>
      </c>
      <c r="BA22" s="48">
        <v>2</v>
      </c>
      <c r="BB22" s="35">
        <f t="shared" si="21"/>
        <v>26</v>
      </c>
      <c r="BC22" t="s">
        <v>272</v>
      </c>
      <c r="BD22" s="48">
        <v>2</v>
      </c>
      <c r="BE22" s="35">
        <f t="shared" si="22"/>
        <v>21</v>
      </c>
      <c r="BF22" t="s">
        <v>354</v>
      </c>
      <c r="BG22" s="22">
        <v>2</v>
      </c>
      <c r="BH22" s="18">
        <f t="shared" si="12"/>
        <v>106</v>
      </c>
      <c r="BI22" t="s">
        <v>355</v>
      </c>
      <c r="BJ22" s="22">
        <v>6</v>
      </c>
      <c r="BK22" s="18">
        <f t="shared" si="13"/>
        <v>55</v>
      </c>
      <c r="BL22" t="s">
        <v>356</v>
      </c>
    </row>
    <row r="23" spans="1:70" ht="53.25" customHeight="1">
      <c r="A23" s="53" t="str">
        <f ca="1">CONCATENATE(D1," ",K1,", ",BF2,", ",IF(W1=0,"",W1&amp;" et "),Q1,", ",BF1,IF(AJ1=0,"",", "&amp;AJ1)," "&amp;AN1)</f>
        <v>Un homme d'âge mur asio-americain, la pomme d'adam arrachée, gros et plutot grand, des lunettes de sommeil sur le front, en peignoire débrayé</v>
      </c>
      <c r="D23" s="1"/>
      <c r="F23" s="53"/>
      <c r="G23" s="53"/>
      <c r="H23" s="53"/>
      <c r="I23" s="53"/>
      <c r="J23" s="53"/>
      <c r="K23" s="53"/>
      <c r="L23" s="53"/>
      <c r="M23" s="53"/>
      <c r="N23" s="53"/>
      <c r="AD23" s="40">
        <v>4</v>
      </c>
      <c r="AE23" s="35">
        <f t="shared" si="10"/>
        <v>59</v>
      </c>
      <c r="AF23" s="31" t="s">
        <v>319</v>
      </c>
      <c r="AG23" s="44" t="s">
        <v>723</v>
      </c>
      <c r="AH23" s="40">
        <v>4</v>
      </c>
      <c r="AI23" s="35">
        <f t="shared" si="11"/>
        <v>55</v>
      </c>
      <c r="AJ23" s="31" t="s">
        <v>167</v>
      </c>
      <c r="AK23" s="44" t="s">
        <v>725</v>
      </c>
      <c r="AL23" s="40">
        <v>10</v>
      </c>
      <c r="AM23" s="35">
        <f>AM22+AL23</f>
        <v>84</v>
      </c>
      <c r="AN23" t="s">
        <v>294</v>
      </c>
      <c r="AO23" s="40">
        <v>10</v>
      </c>
      <c r="AP23" s="35">
        <f>AP22+AO23</f>
        <v>84</v>
      </c>
      <c r="AQ23" t="s">
        <v>294</v>
      </c>
      <c r="AR23" s="40">
        <v>10</v>
      </c>
      <c r="AS23" s="35">
        <f>AS22+AR23</f>
        <v>84</v>
      </c>
      <c r="AT23" t="s">
        <v>294</v>
      </c>
      <c r="AU23" s="40">
        <v>10</v>
      </c>
      <c r="AV23" s="35">
        <f>AV22+AU23</f>
        <v>84</v>
      </c>
      <c r="AW23" t="s">
        <v>294</v>
      </c>
      <c r="AX23" s="40">
        <v>2</v>
      </c>
      <c r="AY23" s="35">
        <f t="shared" si="20"/>
        <v>22</v>
      </c>
      <c r="AZ23" t="s">
        <v>344</v>
      </c>
      <c r="BA23" s="48">
        <v>2</v>
      </c>
      <c r="BB23" s="35">
        <f t="shared" si="21"/>
        <v>28</v>
      </c>
      <c r="BC23" t="s">
        <v>281</v>
      </c>
      <c r="BD23" s="48">
        <v>2</v>
      </c>
      <c r="BE23" s="35">
        <f t="shared" si="22"/>
        <v>23</v>
      </c>
      <c r="BF23" t="s">
        <v>364</v>
      </c>
      <c r="BG23" s="22">
        <v>2</v>
      </c>
      <c r="BH23" s="18">
        <f t="shared" si="12"/>
        <v>108</v>
      </c>
      <c r="BI23" t="s">
        <v>365</v>
      </c>
      <c r="BJ23" s="22">
        <v>6</v>
      </c>
      <c r="BK23" s="18">
        <f t="shared" si="13"/>
        <v>61</v>
      </c>
      <c r="BL23" t="s">
        <v>366</v>
      </c>
    </row>
    <row r="24" spans="1:70">
      <c r="AD24" s="40">
        <v>4</v>
      </c>
      <c r="AE24" s="35">
        <f t="shared" si="10"/>
        <v>63</v>
      </c>
      <c r="AF24" s="31" t="s">
        <v>200</v>
      </c>
      <c r="AG24" s="44" t="s">
        <v>723</v>
      </c>
      <c r="AH24" s="40">
        <v>4</v>
      </c>
      <c r="AI24" s="35">
        <f t="shared" si="11"/>
        <v>59</v>
      </c>
      <c r="AJ24" s="31" t="s">
        <v>171</v>
      </c>
      <c r="AK24" s="44" t="s">
        <v>725</v>
      </c>
      <c r="AL24" s="40">
        <v>10</v>
      </c>
      <c r="AM24" s="35">
        <f t="shared" si="16"/>
        <v>94</v>
      </c>
      <c r="AN24" t="s">
        <v>299</v>
      </c>
      <c r="AO24" s="40">
        <v>10</v>
      </c>
      <c r="AP24" s="35">
        <f t="shared" si="17"/>
        <v>94</v>
      </c>
      <c r="AQ24" t="s">
        <v>300</v>
      </c>
      <c r="AR24" s="40">
        <v>10</v>
      </c>
      <c r="AS24" s="35">
        <f t="shared" si="18"/>
        <v>94</v>
      </c>
      <c r="AT24" t="s">
        <v>301</v>
      </c>
      <c r="AU24" s="40">
        <v>10</v>
      </c>
      <c r="AV24" s="35">
        <f t="shared" si="19"/>
        <v>94</v>
      </c>
      <c r="AW24" t="s">
        <v>302</v>
      </c>
      <c r="AX24" s="48">
        <v>2</v>
      </c>
      <c r="AY24" s="35">
        <f t="shared" si="20"/>
        <v>24</v>
      </c>
      <c r="AZ24" t="s">
        <v>303</v>
      </c>
      <c r="BA24" s="48">
        <v>2</v>
      </c>
      <c r="BB24" s="35">
        <f t="shared" si="21"/>
        <v>30</v>
      </c>
      <c r="BC24" t="s">
        <v>288</v>
      </c>
      <c r="BD24" s="48">
        <v>2</v>
      </c>
      <c r="BE24" s="35">
        <f t="shared" si="22"/>
        <v>25</v>
      </c>
      <c r="BF24" t="s">
        <v>373</v>
      </c>
      <c r="BG24" s="51">
        <v>2</v>
      </c>
      <c r="BH24" s="18">
        <f t="shared" si="12"/>
        <v>110</v>
      </c>
      <c r="BI24" t="s">
        <v>374</v>
      </c>
      <c r="BJ24" s="51">
        <v>8</v>
      </c>
      <c r="BK24" s="18">
        <f t="shared" si="13"/>
        <v>69</v>
      </c>
      <c r="BL24" t="s">
        <v>375</v>
      </c>
    </row>
    <row r="25" spans="1:70">
      <c r="AD25" s="40">
        <v>4</v>
      </c>
      <c r="AE25" s="35">
        <f t="shared" ref="AE25:AE32" si="23">AD25+AE24</f>
        <v>67</v>
      </c>
      <c r="AF25" s="33" t="s">
        <v>203</v>
      </c>
      <c r="AG25" s="45" t="s">
        <v>704</v>
      </c>
      <c r="AH25" s="40">
        <v>4</v>
      </c>
      <c r="AI25" s="35">
        <f t="shared" si="11"/>
        <v>63</v>
      </c>
      <c r="AJ25" s="31" t="s">
        <v>319</v>
      </c>
      <c r="AK25" s="44" t="s">
        <v>723</v>
      </c>
      <c r="AL25" s="40">
        <v>10</v>
      </c>
      <c r="AM25" s="35">
        <f t="shared" si="16"/>
        <v>104</v>
      </c>
      <c r="AN25" t="s">
        <v>307</v>
      </c>
      <c r="AO25" s="40">
        <v>10</v>
      </c>
      <c r="AP25" s="35">
        <f t="shared" si="17"/>
        <v>104</v>
      </c>
      <c r="AQ25" t="s">
        <v>308</v>
      </c>
      <c r="AR25" s="40">
        <v>10</v>
      </c>
      <c r="AS25" s="35">
        <f t="shared" si="18"/>
        <v>104</v>
      </c>
      <c r="AT25" t="s">
        <v>307</v>
      </c>
      <c r="AU25" s="40">
        <v>10</v>
      </c>
      <c r="AV25" s="35">
        <f t="shared" si="19"/>
        <v>104</v>
      </c>
      <c r="AW25" t="s">
        <v>309</v>
      </c>
      <c r="AX25" s="48">
        <v>2</v>
      </c>
      <c r="AY25" s="35">
        <f t="shared" si="20"/>
        <v>26</v>
      </c>
      <c r="AZ25" t="s">
        <v>363</v>
      </c>
      <c r="BA25" s="48">
        <v>2</v>
      </c>
      <c r="BB25" s="35">
        <f t="shared" si="21"/>
        <v>32</v>
      </c>
      <c r="BC25" t="s">
        <v>295</v>
      </c>
      <c r="BD25" s="48">
        <v>2</v>
      </c>
      <c r="BE25" s="35">
        <f t="shared" si="22"/>
        <v>27</v>
      </c>
      <c r="BF25" t="s">
        <v>382</v>
      </c>
      <c r="BG25" s="22">
        <v>2</v>
      </c>
      <c r="BH25" s="18">
        <f t="shared" si="12"/>
        <v>112</v>
      </c>
      <c r="BI25" t="s">
        <v>383</v>
      </c>
      <c r="BJ25" s="22">
        <v>8</v>
      </c>
      <c r="BK25" s="18">
        <f t="shared" si="13"/>
        <v>77</v>
      </c>
      <c r="BL25" t="s">
        <v>384</v>
      </c>
    </row>
    <row r="26" spans="1:70" ht="14" thickBot="1">
      <c r="AD26" s="40">
        <v>5</v>
      </c>
      <c r="AE26" s="35">
        <f t="shared" si="23"/>
        <v>72</v>
      </c>
      <c r="AF26" s="35" t="s">
        <v>239</v>
      </c>
      <c r="AG26" s="44" t="s">
        <v>704</v>
      </c>
      <c r="AH26" s="40">
        <v>4</v>
      </c>
      <c r="AI26" s="35">
        <f t="shared" si="11"/>
        <v>67</v>
      </c>
      <c r="AJ26" s="31" t="s">
        <v>178</v>
      </c>
      <c r="AK26" s="44" t="s">
        <v>725</v>
      </c>
      <c r="AL26" s="40">
        <v>10</v>
      </c>
      <c r="AM26" s="35">
        <f t="shared" si="16"/>
        <v>114</v>
      </c>
      <c r="AN26" t="s">
        <v>312</v>
      </c>
      <c r="AO26" s="40">
        <v>10</v>
      </c>
      <c r="AP26" s="35">
        <f t="shared" si="17"/>
        <v>114</v>
      </c>
      <c r="AQ26" t="s">
        <v>313</v>
      </c>
      <c r="AR26" s="40">
        <v>10</v>
      </c>
      <c r="AS26" s="35">
        <f t="shared" si="18"/>
        <v>114</v>
      </c>
      <c r="AT26" t="s">
        <v>314</v>
      </c>
      <c r="AU26" s="40">
        <v>10</v>
      </c>
      <c r="AV26" s="35">
        <f t="shared" si="19"/>
        <v>114</v>
      </c>
      <c r="AW26" t="s">
        <v>315</v>
      </c>
      <c r="AX26" s="48">
        <v>2</v>
      </c>
      <c r="AY26" s="35">
        <f t="shared" si="20"/>
        <v>28</v>
      </c>
      <c r="AZ26" t="s">
        <v>372</v>
      </c>
      <c r="BA26" s="48">
        <v>2</v>
      </c>
      <c r="BB26" s="35">
        <f t="shared" si="21"/>
        <v>34</v>
      </c>
      <c r="BC26" t="s">
        <v>304</v>
      </c>
      <c r="BD26" s="48">
        <v>2</v>
      </c>
      <c r="BE26" s="35">
        <f t="shared" si="22"/>
        <v>29</v>
      </c>
      <c r="BF26" t="s">
        <v>391</v>
      </c>
      <c r="BG26" s="23">
        <v>2</v>
      </c>
      <c r="BH26" s="20">
        <f t="shared" si="12"/>
        <v>114</v>
      </c>
      <c r="BI26" t="s">
        <v>392</v>
      </c>
      <c r="BJ26" s="22">
        <v>8</v>
      </c>
      <c r="BK26" s="18">
        <f t="shared" si="13"/>
        <v>85</v>
      </c>
      <c r="BL26" t="s">
        <v>393</v>
      </c>
    </row>
    <row r="27" spans="1:70">
      <c r="AD27" s="40">
        <v>5</v>
      </c>
      <c r="AE27" s="35">
        <f t="shared" si="23"/>
        <v>77</v>
      </c>
      <c r="AF27" s="31" t="s">
        <v>333</v>
      </c>
      <c r="AG27" s="44" t="s">
        <v>723</v>
      </c>
      <c r="AH27" s="40">
        <v>4</v>
      </c>
      <c r="AI27" s="35">
        <f t="shared" si="11"/>
        <v>71</v>
      </c>
      <c r="AJ27" s="31" t="s">
        <v>284</v>
      </c>
      <c r="AK27" s="44" t="s">
        <v>405</v>
      </c>
      <c r="AL27" s="48">
        <v>10</v>
      </c>
      <c r="AM27" s="35">
        <f t="shared" si="16"/>
        <v>124</v>
      </c>
      <c r="AN27" s="32" t="s">
        <v>321</v>
      </c>
      <c r="AO27" s="48">
        <v>10</v>
      </c>
      <c r="AP27" s="35">
        <f t="shared" si="17"/>
        <v>124</v>
      </c>
      <c r="AQ27" s="32" t="s">
        <v>321</v>
      </c>
      <c r="AR27" s="48">
        <v>10</v>
      </c>
      <c r="AS27" s="35">
        <f t="shared" si="18"/>
        <v>124</v>
      </c>
      <c r="AT27" s="32" t="s">
        <v>321</v>
      </c>
      <c r="AU27" s="48">
        <v>10</v>
      </c>
      <c r="AV27" s="35">
        <f t="shared" si="19"/>
        <v>124</v>
      </c>
      <c r="AW27" s="32" t="s">
        <v>321</v>
      </c>
      <c r="AX27" s="48">
        <v>2</v>
      </c>
      <c r="AY27" s="35">
        <f t="shared" si="20"/>
        <v>30</v>
      </c>
      <c r="AZ27" t="s">
        <v>381</v>
      </c>
      <c r="BA27" s="48">
        <v>2</v>
      </c>
      <c r="BB27" s="35">
        <f t="shared" si="21"/>
        <v>36</v>
      </c>
      <c r="BC27" t="s">
        <v>322</v>
      </c>
      <c r="BD27" s="40">
        <v>2</v>
      </c>
      <c r="BE27" s="35">
        <f t="shared" si="22"/>
        <v>31</v>
      </c>
      <c r="BF27" t="s">
        <v>402</v>
      </c>
      <c r="BJ27" s="22">
        <v>10</v>
      </c>
      <c r="BK27" s="18">
        <f t="shared" si="13"/>
        <v>95</v>
      </c>
      <c r="BL27" t="s">
        <v>403</v>
      </c>
    </row>
    <row r="28" spans="1:70">
      <c r="AD28" s="40">
        <v>5</v>
      </c>
      <c r="AE28" s="35">
        <f t="shared" si="23"/>
        <v>82</v>
      </c>
      <c r="AF28" s="31" t="s">
        <v>80</v>
      </c>
      <c r="AG28" s="44" t="s">
        <v>723</v>
      </c>
      <c r="AH28" s="40">
        <v>4</v>
      </c>
      <c r="AI28" s="35">
        <f t="shared" si="11"/>
        <v>75</v>
      </c>
      <c r="AJ28" s="34" t="s">
        <v>186</v>
      </c>
      <c r="AK28" s="44" t="s">
        <v>723</v>
      </c>
      <c r="AL28" s="40">
        <v>15</v>
      </c>
      <c r="AM28" s="35">
        <f t="shared" si="16"/>
        <v>139</v>
      </c>
      <c r="AN28" t="s">
        <v>326</v>
      </c>
      <c r="AO28" s="40">
        <v>15</v>
      </c>
      <c r="AP28" s="35">
        <f t="shared" si="17"/>
        <v>139</v>
      </c>
      <c r="AQ28" s="32" t="s">
        <v>327</v>
      </c>
      <c r="AR28" s="40">
        <v>15</v>
      </c>
      <c r="AS28" s="35">
        <f t="shared" si="18"/>
        <v>139</v>
      </c>
      <c r="AT28" s="32" t="s">
        <v>328</v>
      </c>
      <c r="AU28" s="40">
        <v>15</v>
      </c>
      <c r="AV28" s="35">
        <f t="shared" si="19"/>
        <v>139</v>
      </c>
      <c r="AW28" s="32" t="s">
        <v>329</v>
      </c>
      <c r="AX28" s="48">
        <v>2</v>
      </c>
      <c r="AY28" s="35">
        <f t="shared" si="20"/>
        <v>32</v>
      </c>
      <c r="AZ28" t="s">
        <v>209</v>
      </c>
      <c r="BA28" s="48">
        <v>2</v>
      </c>
      <c r="BB28" s="35">
        <f t="shared" si="21"/>
        <v>38</v>
      </c>
      <c r="BC28" t="s">
        <v>330</v>
      </c>
      <c r="BD28" s="40">
        <v>2</v>
      </c>
      <c r="BE28" s="35">
        <f t="shared" si="22"/>
        <v>33</v>
      </c>
      <c r="BF28" t="s">
        <v>273</v>
      </c>
      <c r="BJ28" s="22">
        <v>10</v>
      </c>
      <c r="BK28" s="18">
        <f t="shared" si="13"/>
        <v>105</v>
      </c>
      <c r="BL28" t="s">
        <v>274</v>
      </c>
    </row>
    <row r="29" spans="1:70" ht="15">
      <c r="H29" s="12"/>
      <c r="I29" s="12"/>
      <c r="J29" s="12"/>
      <c r="AD29" s="40">
        <v>6</v>
      </c>
      <c r="AE29" s="35">
        <f t="shared" si="23"/>
        <v>88</v>
      </c>
      <c r="AF29" s="34" t="s">
        <v>89</v>
      </c>
      <c r="AG29" s="44" t="s">
        <v>405</v>
      </c>
      <c r="AH29" s="40">
        <v>4</v>
      </c>
      <c r="AI29" s="35">
        <f t="shared" si="11"/>
        <v>79</v>
      </c>
      <c r="AJ29" s="31" t="s">
        <v>200</v>
      </c>
      <c r="AK29" s="44" t="s">
        <v>723</v>
      </c>
      <c r="AL29" s="40">
        <v>15</v>
      </c>
      <c r="AM29" s="35">
        <f t="shared" si="16"/>
        <v>154</v>
      </c>
      <c r="AN29" t="s">
        <v>334</v>
      </c>
      <c r="AO29" s="40">
        <v>15</v>
      </c>
      <c r="AP29" s="35">
        <f t="shared" si="17"/>
        <v>154</v>
      </c>
      <c r="AQ29" s="32" t="s">
        <v>335</v>
      </c>
      <c r="AR29" s="40">
        <v>15</v>
      </c>
      <c r="AS29" s="35">
        <f t="shared" si="18"/>
        <v>154</v>
      </c>
      <c r="AT29" s="32" t="s">
        <v>336</v>
      </c>
      <c r="AU29" s="40">
        <v>15</v>
      </c>
      <c r="AV29" s="35">
        <f t="shared" si="19"/>
        <v>154</v>
      </c>
      <c r="AW29" s="32" t="s">
        <v>337</v>
      </c>
      <c r="AX29" s="48">
        <v>2</v>
      </c>
      <c r="AY29" s="35">
        <f t="shared" si="20"/>
        <v>34</v>
      </c>
      <c r="AZ29" t="s">
        <v>210</v>
      </c>
      <c r="BA29" s="48">
        <v>2</v>
      </c>
      <c r="BB29" s="35">
        <f t="shared" si="21"/>
        <v>40</v>
      </c>
      <c r="BC29" t="s">
        <v>210</v>
      </c>
      <c r="BD29" s="48">
        <v>2</v>
      </c>
      <c r="BE29" s="35">
        <f t="shared" si="22"/>
        <v>35</v>
      </c>
      <c r="BF29" t="s">
        <v>282</v>
      </c>
      <c r="BJ29" s="22">
        <v>10</v>
      </c>
      <c r="BK29" s="18">
        <f t="shared" si="13"/>
        <v>115</v>
      </c>
      <c r="BL29" t="s">
        <v>283</v>
      </c>
    </row>
    <row r="30" spans="1:70" ht="14" thickBot="1">
      <c r="AD30" s="40">
        <v>10</v>
      </c>
      <c r="AE30" s="35">
        <f t="shared" si="23"/>
        <v>98</v>
      </c>
      <c r="AF30" s="35" t="s">
        <v>121</v>
      </c>
      <c r="AG30" s="44" t="s">
        <v>122</v>
      </c>
      <c r="AH30" s="40">
        <v>4</v>
      </c>
      <c r="AI30" s="35">
        <f t="shared" si="11"/>
        <v>83</v>
      </c>
      <c r="AJ30" s="31" t="s">
        <v>81</v>
      </c>
      <c r="AK30" s="44" t="s">
        <v>723</v>
      </c>
      <c r="AX30" s="48">
        <v>2</v>
      </c>
      <c r="AY30" s="35">
        <f t="shared" si="20"/>
        <v>36</v>
      </c>
      <c r="AZ30" t="s">
        <v>401</v>
      </c>
      <c r="BA30" s="40">
        <v>3</v>
      </c>
      <c r="BB30" s="35">
        <f t="shared" si="21"/>
        <v>43</v>
      </c>
      <c r="BC30" t="s">
        <v>214</v>
      </c>
      <c r="BD30" s="48">
        <v>2</v>
      </c>
      <c r="BE30" s="35">
        <f t="shared" si="22"/>
        <v>37</v>
      </c>
      <c r="BF30" t="s">
        <v>289</v>
      </c>
      <c r="BJ30" s="23">
        <v>10</v>
      </c>
      <c r="BK30" s="20">
        <f t="shared" si="13"/>
        <v>125</v>
      </c>
      <c r="BL30" t="s">
        <v>290</v>
      </c>
    </row>
    <row r="31" spans="1:70" ht="14" thickBot="1">
      <c r="AD31" s="41">
        <v>10</v>
      </c>
      <c r="AE31" s="35">
        <f t="shared" si="23"/>
        <v>108</v>
      </c>
      <c r="AF31" s="46" t="s">
        <v>132</v>
      </c>
      <c r="AG31" s="47" t="s">
        <v>704</v>
      </c>
      <c r="AH31" s="40">
        <v>6</v>
      </c>
      <c r="AI31" s="35">
        <f t="shared" si="11"/>
        <v>89</v>
      </c>
      <c r="AJ31" s="34" t="s">
        <v>89</v>
      </c>
      <c r="AK31" s="44" t="s">
        <v>405</v>
      </c>
      <c r="AX31" s="48">
        <v>2</v>
      </c>
      <c r="AY31" s="35">
        <f t="shared" si="20"/>
        <v>38</v>
      </c>
      <c r="AZ31" t="s">
        <v>272</v>
      </c>
      <c r="BA31" s="40">
        <v>3</v>
      </c>
      <c r="BB31" s="35">
        <f t="shared" si="21"/>
        <v>46</v>
      </c>
      <c r="BC31" t="s">
        <v>217</v>
      </c>
      <c r="BD31" s="48">
        <v>2</v>
      </c>
      <c r="BE31" s="35">
        <f t="shared" si="22"/>
        <v>39</v>
      </c>
      <c r="BF31" t="s">
        <v>296</v>
      </c>
    </row>
    <row r="32" spans="1:70" ht="14" thickBot="1">
      <c r="AD32" s="41">
        <v>10</v>
      </c>
      <c r="AE32" s="35">
        <f t="shared" si="23"/>
        <v>118</v>
      </c>
      <c r="AF32" s="46" t="s">
        <v>132</v>
      </c>
      <c r="AG32" s="47" t="s">
        <v>704</v>
      </c>
      <c r="AH32" s="40">
        <v>6</v>
      </c>
      <c r="AI32" s="35">
        <f t="shared" si="11"/>
        <v>95</v>
      </c>
      <c r="AJ32" s="31" t="s">
        <v>92</v>
      </c>
      <c r="AK32" s="44" t="s">
        <v>723</v>
      </c>
      <c r="AX32" s="48">
        <v>2</v>
      </c>
      <c r="AY32" s="35">
        <f t="shared" si="20"/>
        <v>40</v>
      </c>
      <c r="AZ32" t="s">
        <v>281</v>
      </c>
      <c r="BA32" s="48">
        <v>3</v>
      </c>
      <c r="BB32" s="35">
        <f t="shared" si="21"/>
        <v>49</v>
      </c>
      <c r="BC32" t="s">
        <v>225</v>
      </c>
      <c r="BD32" s="48">
        <v>2</v>
      </c>
      <c r="BE32" s="35">
        <f t="shared" si="22"/>
        <v>41</v>
      </c>
      <c r="BF32" t="s">
        <v>305</v>
      </c>
    </row>
    <row r="33" spans="34:58">
      <c r="AH33" s="40">
        <v>6</v>
      </c>
      <c r="AI33" s="35">
        <f t="shared" si="11"/>
        <v>101</v>
      </c>
      <c r="AJ33" s="31" t="s">
        <v>105</v>
      </c>
      <c r="AK33" s="44" t="s">
        <v>723</v>
      </c>
      <c r="AX33" s="48">
        <v>2</v>
      </c>
      <c r="AY33" s="35">
        <f t="shared" si="20"/>
        <v>42</v>
      </c>
      <c r="AZ33" t="s">
        <v>304</v>
      </c>
      <c r="BA33" s="48">
        <v>3</v>
      </c>
      <c r="BB33" s="35">
        <f t="shared" si="21"/>
        <v>52</v>
      </c>
      <c r="BC33" t="s">
        <v>229</v>
      </c>
      <c r="BD33" s="48">
        <v>2</v>
      </c>
      <c r="BE33" s="35">
        <f t="shared" si="22"/>
        <v>43</v>
      </c>
      <c r="BF33" t="s">
        <v>311</v>
      </c>
    </row>
    <row r="34" spans="34:58">
      <c r="AH34" s="40">
        <v>10</v>
      </c>
      <c r="AI34" s="35">
        <f t="shared" si="11"/>
        <v>111</v>
      </c>
      <c r="AJ34" s="35" t="s">
        <v>121</v>
      </c>
      <c r="AK34" s="44" t="s">
        <v>122</v>
      </c>
      <c r="AX34" s="48">
        <v>2</v>
      </c>
      <c r="AY34" s="35">
        <f t="shared" si="20"/>
        <v>44</v>
      </c>
      <c r="AZ34" t="s">
        <v>236</v>
      </c>
      <c r="BA34" s="48">
        <v>3</v>
      </c>
      <c r="BB34" s="35">
        <f t="shared" si="21"/>
        <v>55</v>
      </c>
      <c r="BC34" t="s">
        <v>241</v>
      </c>
      <c r="BD34" s="48">
        <v>2</v>
      </c>
      <c r="BE34" s="35">
        <f t="shared" si="22"/>
        <v>45</v>
      </c>
      <c r="BF34" t="s">
        <v>318</v>
      </c>
    </row>
    <row r="35" spans="34:58" ht="14" thickBot="1">
      <c r="AH35" s="41">
        <v>10</v>
      </c>
      <c r="AI35" s="35">
        <f t="shared" si="11"/>
        <v>121</v>
      </c>
      <c r="AJ35" s="46" t="s">
        <v>126</v>
      </c>
      <c r="AK35" s="47" t="s">
        <v>704</v>
      </c>
      <c r="AX35" s="40">
        <v>3</v>
      </c>
      <c r="AY35" s="35">
        <f t="shared" si="20"/>
        <v>47</v>
      </c>
      <c r="AZ35" t="s">
        <v>214</v>
      </c>
      <c r="BA35" s="48">
        <v>3</v>
      </c>
      <c r="BB35" s="35">
        <f t="shared" si="21"/>
        <v>58</v>
      </c>
      <c r="BC35" t="s">
        <v>249</v>
      </c>
      <c r="BD35" s="48">
        <v>2</v>
      </c>
      <c r="BE35" s="35">
        <f t="shared" si="22"/>
        <v>47</v>
      </c>
      <c r="BF35" t="s">
        <v>323</v>
      </c>
    </row>
    <row r="36" spans="34:58" ht="14" thickBot="1">
      <c r="AH36" s="41">
        <v>10</v>
      </c>
      <c r="AI36" s="35">
        <f t="shared" si="11"/>
        <v>131</v>
      </c>
      <c r="AJ36" s="46" t="s">
        <v>126</v>
      </c>
      <c r="AK36" s="47" t="s">
        <v>704</v>
      </c>
      <c r="AX36" s="40">
        <v>3</v>
      </c>
      <c r="AY36" s="35">
        <f t="shared" si="20"/>
        <v>50</v>
      </c>
      <c r="AZ36" t="s">
        <v>248</v>
      </c>
      <c r="BA36" s="40">
        <v>4</v>
      </c>
      <c r="BB36" s="35">
        <f t="shared" si="21"/>
        <v>62</v>
      </c>
      <c r="BC36" t="s">
        <v>168</v>
      </c>
      <c r="BD36" s="48">
        <v>2</v>
      </c>
      <c r="BE36" s="35">
        <f t="shared" si="22"/>
        <v>49</v>
      </c>
      <c r="BF36" t="s">
        <v>331</v>
      </c>
    </row>
    <row r="37" spans="34:58">
      <c r="AX37" s="40">
        <v>3</v>
      </c>
      <c r="AY37" s="35">
        <f t="shared" si="20"/>
        <v>53</v>
      </c>
      <c r="AZ37" t="s">
        <v>252</v>
      </c>
      <c r="BA37" s="40">
        <v>4</v>
      </c>
      <c r="BB37" s="35">
        <f t="shared" si="21"/>
        <v>66</v>
      </c>
      <c r="BC37" t="s">
        <v>400</v>
      </c>
      <c r="BD37" s="48">
        <v>2</v>
      </c>
      <c r="BE37" s="35">
        <f t="shared" si="22"/>
        <v>51</v>
      </c>
      <c r="BF37" t="s">
        <v>206</v>
      </c>
    </row>
    <row r="38" spans="34:58">
      <c r="AX38" s="48">
        <v>3</v>
      </c>
      <c r="AY38" s="35">
        <f t="shared" si="20"/>
        <v>56</v>
      </c>
      <c r="AZ38" t="s">
        <v>259</v>
      </c>
      <c r="BA38" s="40">
        <v>4</v>
      </c>
      <c r="BB38" s="35">
        <f t="shared" si="21"/>
        <v>70</v>
      </c>
      <c r="BC38" t="s">
        <v>176</v>
      </c>
      <c r="BD38" s="48">
        <v>2</v>
      </c>
      <c r="BE38" s="35">
        <f t="shared" si="22"/>
        <v>53</v>
      </c>
      <c r="BF38" t="s">
        <v>211</v>
      </c>
    </row>
    <row r="39" spans="34:58">
      <c r="AX39" s="48">
        <v>3</v>
      </c>
      <c r="AY39" s="35">
        <f t="shared" si="20"/>
        <v>59</v>
      </c>
      <c r="AZ39" t="s">
        <v>263</v>
      </c>
      <c r="BA39" s="48">
        <v>4</v>
      </c>
      <c r="BB39" s="35">
        <f t="shared" si="21"/>
        <v>74</v>
      </c>
      <c r="BC39" t="s">
        <v>180</v>
      </c>
      <c r="BD39" s="48">
        <v>2</v>
      </c>
      <c r="BE39" s="35">
        <f t="shared" si="22"/>
        <v>55</v>
      </c>
      <c r="BF39" t="s">
        <v>215</v>
      </c>
    </row>
    <row r="40" spans="34:58">
      <c r="AX40" s="48">
        <v>3</v>
      </c>
      <c r="AY40" s="35">
        <f t="shared" si="20"/>
        <v>62</v>
      </c>
      <c r="AZ40" t="s">
        <v>229</v>
      </c>
      <c r="BA40" s="48">
        <v>4</v>
      </c>
      <c r="BB40" s="35">
        <f t="shared" si="21"/>
        <v>78</v>
      </c>
      <c r="BC40" t="s">
        <v>263</v>
      </c>
      <c r="BD40" s="48">
        <v>2</v>
      </c>
      <c r="BE40" s="35">
        <f t="shared" si="22"/>
        <v>57</v>
      </c>
      <c r="BF40" t="s">
        <v>218</v>
      </c>
    </row>
    <row r="41" spans="34:58">
      <c r="AX41" s="48">
        <v>3</v>
      </c>
      <c r="AY41" s="35">
        <f t="shared" si="20"/>
        <v>65</v>
      </c>
      <c r="AZ41" t="s">
        <v>154</v>
      </c>
      <c r="BA41" s="48">
        <v>4</v>
      </c>
      <c r="BB41" s="35">
        <f t="shared" si="21"/>
        <v>82</v>
      </c>
      <c r="BC41" t="s">
        <v>188</v>
      </c>
      <c r="BD41" s="48">
        <v>2</v>
      </c>
      <c r="BE41" s="35">
        <f t="shared" si="22"/>
        <v>59</v>
      </c>
      <c r="BF41" t="s">
        <v>222</v>
      </c>
    </row>
    <row r="42" spans="34:58">
      <c r="AX42" s="48">
        <v>3</v>
      </c>
      <c r="AY42" s="35">
        <f t="shared" si="20"/>
        <v>68</v>
      </c>
      <c r="AZ42" t="s">
        <v>163</v>
      </c>
      <c r="BA42" s="48">
        <v>4</v>
      </c>
      <c r="BB42" s="35">
        <f t="shared" si="21"/>
        <v>86</v>
      </c>
      <c r="BC42" t="s">
        <v>192</v>
      </c>
      <c r="BD42" s="48">
        <v>2</v>
      </c>
      <c r="BE42" s="35">
        <f t="shared" si="22"/>
        <v>61</v>
      </c>
      <c r="BF42" t="s">
        <v>226</v>
      </c>
    </row>
    <row r="43" spans="34:58">
      <c r="AX43" s="48">
        <v>3</v>
      </c>
      <c r="AY43" s="35">
        <f t="shared" si="20"/>
        <v>71</v>
      </c>
      <c r="AZ43" t="s">
        <v>241</v>
      </c>
      <c r="BA43" s="48">
        <v>4</v>
      </c>
      <c r="BB43" s="35">
        <f t="shared" si="21"/>
        <v>90</v>
      </c>
      <c r="BC43" t="s">
        <v>194</v>
      </c>
      <c r="BD43" s="40">
        <v>2</v>
      </c>
      <c r="BE43" s="35">
        <f t="shared" si="22"/>
        <v>63</v>
      </c>
      <c r="BF43" t="s">
        <v>230</v>
      </c>
    </row>
    <row r="44" spans="34:58">
      <c r="AX44" s="48">
        <v>3</v>
      </c>
      <c r="AY44" s="35">
        <f t="shared" si="20"/>
        <v>74</v>
      </c>
      <c r="AZ44" t="s">
        <v>179</v>
      </c>
      <c r="BA44" s="48">
        <v>5</v>
      </c>
      <c r="BB44" s="35">
        <f t="shared" si="21"/>
        <v>95</v>
      </c>
      <c r="BC44" t="s">
        <v>264</v>
      </c>
      <c r="BD44" s="40">
        <v>2</v>
      </c>
      <c r="BE44" s="35">
        <f t="shared" si="22"/>
        <v>65</v>
      </c>
      <c r="BF44" t="s">
        <v>233</v>
      </c>
    </row>
    <row r="45" spans="34:58">
      <c r="AX45" s="48">
        <v>3</v>
      </c>
      <c r="AY45" s="35">
        <f t="shared" si="20"/>
        <v>77</v>
      </c>
      <c r="AZ45" t="s">
        <v>184</v>
      </c>
      <c r="BA45" s="48">
        <v>5</v>
      </c>
      <c r="BB45" s="35">
        <f t="shared" si="21"/>
        <v>100</v>
      </c>
      <c r="BC45" t="s">
        <v>143</v>
      </c>
      <c r="BD45" s="40">
        <v>2</v>
      </c>
      <c r="BE45" s="35">
        <f t="shared" si="22"/>
        <v>67</v>
      </c>
      <c r="BF45" t="s">
        <v>238</v>
      </c>
    </row>
    <row r="46" spans="34:58">
      <c r="AX46" s="48">
        <v>3</v>
      </c>
      <c r="AY46" s="35">
        <f t="shared" si="20"/>
        <v>80</v>
      </c>
      <c r="AZ46" t="s">
        <v>187</v>
      </c>
      <c r="BA46" s="40">
        <v>5</v>
      </c>
      <c r="BB46" s="35">
        <f t="shared" si="21"/>
        <v>105</v>
      </c>
      <c r="BC46" t="s">
        <v>201</v>
      </c>
      <c r="BD46" s="48">
        <v>2</v>
      </c>
      <c r="BE46" s="35">
        <f t="shared" si="22"/>
        <v>69</v>
      </c>
      <c r="BF46" t="s">
        <v>242</v>
      </c>
    </row>
    <row r="47" spans="34:58">
      <c r="AX47" s="40">
        <v>4</v>
      </c>
      <c r="AY47" s="35">
        <f t="shared" si="20"/>
        <v>84</v>
      </c>
      <c r="AZ47" t="s">
        <v>168</v>
      </c>
      <c r="BA47" s="40">
        <v>5</v>
      </c>
      <c r="BB47" s="35">
        <f t="shared" si="21"/>
        <v>110</v>
      </c>
      <c r="BC47" t="s">
        <v>204</v>
      </c>
      <c r="BD47" s="48">
        <v>2</v>
      </c>
      <c r="BE47" s="35">
        <f t="shared" si="22"/>
        <v>71</v>
      </c>
      <c r="BF47" t="s">
        <v>246</v>
      </c>
    </row>
    <row r="48" spans="34:58">
      <c r="AX48" s="40">
        <v>4</v>
      </c>
      <c r="AY48" s="35">
        <f t="shared" si="20"/>
        <v>88</v>
      </c>
      <c r="AZ48" t="s">
        <v>176</v>
      </c>
      <c r="BA48" s="40">
        <v>5</v>
      </c>
      <c r="BB48" s="35">
        <f t="shared" si="21"/>
        <v>115</v>
      </c>
      <c r="BC48" t="s">
        <v>78</v>
      </c>
      <c r="BD48" s="48">
        <v>2</v>
      </c>
      <c r="BE48" s="35">
        <f t="shared" si="22"/>
        <v>73</v>
      </c>
      <c r="BF48" t="s">
        <v>250</v>
      </c>
    </row>
    <row r="49" spans="50:58">
      <c r="AX49" s="40">
        <v>4</v>
      </c>
      <c r="AY49" s="35">
        <f t="shared" si="20"/>
        <v>92</v>
      </c>
      <c r="AZ49" t="s">
        <v>582</v>
      </c>
      <c r="BA49" s="40">
        <v>5</v>
      </c>
      <c r="BB49" s="35">
        <f t="shared" si="21"/>
        <v>120</v>
      </c>
      <c r="BC49" t="s">
        <v>82</v>
      </c>
      <c r="BD49" s="40">
        <v>2</v>
      </c>
      <c r="BE49" s="35">
        <f t="shared" si="22"/>
        <v>75</v>
      </c>
      <c r="BF49" t="s">
        <v>254</v>
      </c>
    </row>
    <row r="50" spans="50:58">
      <c r="AX50" s="48">
        <v>4</v>
      </c>
      <c r="AY50" s="35">
        <f t="shared" si="20"/>
        <v>96</v>
      </c>
      <c r="AZ50" t="s">
        <v>225</v>
      </c>
      <c r="BA50" s="40">
        <v>5</v>
      </c>
      <c r="BB50" s="35">
        <f t="shared" si="21"/>
        <v>125</v>
      </c>
      <c r="BC50" t="s">
        <v>86</v>
      </c>
      <c r="BD50" s="40">
        <v>2</v>
      </c>
      <c r="BE50" s="35">
        <f t="shared" si="22"/>
        <v>77</v>
      </c>
      <c r="BF50" t="s">
        <v>257</v>
      </c>
    </row>
    <row r="51" spans="50:58">
      <c r="AX51" s="48">
        <v>4</v>
      </c>
      <c r="AY51" s="35">
        <f t="shared" si="20"/>
        <v>100</v>
      </c>
      <c r="AZ51" t="s">
        <v>188</v>
      </c>
      <c r="BA51" s="40">
        <v>5</v>
      </c>
      <c r="BB51" s="35">
        <f t="shared" si="21"/>
        <v>130</v>
      </c>
      <c r="BC51" t="s">
        <v>90</v>
      </c>
      <c r="BD51" s="40">
        <v>2</v>
      </c>
      <c r="BE51" s="35">
        <f t="shared" si="22"/>
        <v>79</v>
      </c>
      <c r="BF51" t="s">
        <v>261</v>
      </c>
    </row>
    <row r="52" spans="50:58">
      <c r="AX52" s="48">
        <v>4</v>
      </c>
      <c r="AY52" s="35">
        <f t="shared" si="20"/>
        <v>104</v>
      </c>
      <c r="AZ52" t="s">
        <v>106</v>
      </c>
      <c r="BA52" s="40">
        <v>5</v>
      </c>
      <c r="BB52" s="35">
        <f t="shared" si="21"/>
        <v>135</v>
      </c>
      <c r="BC52" t="s">
        <v>93</v>
      </c>
      <c r="BD52" s="40">
        <v>2</v>
      </c>
      <c r="BE52" s="35">
        <f t="shared" si="22"/>
        <v>81</v>
      </c>
      <c r="BF52" t="s">
        <v>265</v>
      </c>
    </row>
    <row r="53" spans="50:58">
      <c r="AX53" s="48">
        <v>4</v>
      </c>
      <c r="AY53" s="35">
        <f t="shared" si="20"/>
        <v>108</v>
      </c>
      <c r="AZ53" t="s">
        <v>194</v>
      </c>
      <c r="BA53" s="40">
        <v>5</v>
      </c>
      <c r="BB53" s="35">
        <f t="shared" si="21"/>
        <v>140</v>
      </c>
      <c r="BC53" t="s">
        <v>96</v>
      </c>
      <c r="BD53" s="40">
        <v>2</v>
      </c>
      <c r="BE53" s="35">
        <f t="shared" si="22"/>
        <v>83</v>
      </c>
      <c r="BF53" t="s">
        <v>144</v>
      </c>
    </row>
    <row r="54" spans="50:58">
      <c r="AX54" s="48">
        <v>4</v>
      </c>
      <c r="AY54" s="35">
        <f t="shared" si="20"/>
        <v>112</v>
      </c>
      <c r="AZ54" t="s">
        <v>198</v>
      </c>
      <c r="BA54" s="40">
        <v>5</v>
      </c>
      <c r="BB54" s="35">
        <f t="shared" si="21"/>
        <v>145</v>
      </c>
      <c r="BC54" t="s">
        <v>99</v>
      </c>
      <c r="BD54" s="48">
        <v>2</v>
      </c>
      <c r="BE54" s="35">
        <f t="shared" si="22"/>
        <v>85</v>
      </c>
      <c r="BF54" t="s">
        <v>147</v>
      </c>
    </row>
    <row r="55" spans="50:58">
      <c r="AX55" s="40">
        <v>5</v>
      </c>
      <c r="AY55" s="35">
        <f t="shared" si="20"/>
        <v>117</v>
      </c>
      <c r="AZ55" t="s">
        <v>117</v>
      </c>
      <c r="BA55" s="48">
        <v>5</v>
      </c>
      <c r="BB55" s="35">
        <f t="shared" si="21"/>
        <v>150</v>
      </c>
      <c r="BC55" t="s">
        <v>103</v>
      </c>
      <c r="BD55" s="48">
        <v>2</v>
      </c>
      <c r="BE55" s="35">
        <f t="shared" si="22"/>
        <v>87</v>
      </c>
      <c r="BF55" t="s">
        <v>152</v>
      </c>
    </row>
    <row r="56" spans="50:58">
      <c r="AX56" s="40">
        <v>5</v>
      </c>
      <c r="AY56" s="35">
        <f t="shared" si="20"/>
        <v>122</v>
      </c>
      <c r="AZ56" t="s">
        <v>201</v>
      </c>
      <c r="BA56" s="48">
        <v>5</v>
      </c>
      <c r="BB56" s="35">
        <f t="shared" si="21"/>
        <v>155</v>
      </c>
      <c r="BC56" t="s">
        <v>107</v>
      </c>
      <c r="BD56" s="48">
        <v>2</v>
      </c>
      <c r="BE56" s="35">
        <f t="shared" si="22"/>
        <v>89</v>
      </c>
      <c r="BF56" t="s">
        <v>156</v>
      </c>
    </row>
    <row r="57" spans="50:58">
      <c r="AX57" s="40">
        <v>5</v>
      </c>
      <c r="AY57" s="35">
        <f t="shared" si="20"/>
        <v>127</v>
      </c>
      <c r="AZ57" t="s">
        <v>204</v>
      </c>
      <c r="BA57" s="48">
        <v>5</v>
      </c>
      <c r="BB57" s="35">
        <f t="shared" si="21"/>
        <v>160</v>
      </c>
      <c r="BC57" t="s">
        <v>110</v>
      </c>
      <c r="BD57" s="48">
        <v>2</v>
      </c>
      <c r="BE57" s="35">
        <f t="shared" si="22"/>
        <v>91</v>
      </c>
      <c r="BF57" t="s">
        <v>160</v>
      </c>
    </row>
    <row r="58" spans="50:58">
      <c r="AX58" s="40">
        <v>5</v>
      </c>
      <c r="AY58" s="35">
        <f t="shared" si="20"/>
        <v>132</v>
      </c>
      <c r="AZ58" t="s">
        <v>78</v>
      </c>
      <c r="BA58" s="48">
        <v>5</v>
      </c>
      <c r="BB58" s="35">
        <f t="shared" si="21"/>
        <v>165</v>
      </c>
      <c r="BC58" t="s">
        <v>118</v>
      </c>
      <c r="BD58" s="48">
        <v>2</v>
      </c>
      <c r="BE58" s="35">
        <f t="shared" si="22"/>
        <v>93</v>
      </c>
      <c r="BF58" t="s">
        <v>165</v>
      </c>
    </row>
    <row r="59" spans="50:58">
      <c r="AX59" s="40">
        <v>5</v>
      </c>
      <c r="AY59" s="35">
        <f t="shared" si="20"/>
        <v>137</v>
      </c>
      <c r="AZ59" t="s">
        <v>217</v>
      </c>
      <c r="BA59" s="48">
        <v>6</v>
      </c>
      <c r="BB59" s="35">
        <f t="shared" si="21"/>
        <v>171</v>
      </c>
      <c r="BC59" t="s">
        <v>123</v>
      </c>
      <c r="BD59" s="48">
        <v>2</v>
      </c>
      <c r="BE59" s="35">
        <f t="shared" si="22"/>
        <v>95</v>
      </c>
      <c r="BF59" t="s">
        <v>169</v>
      </c>
    </row>
    <row r="60" spans="50:58">
      <c r="AX60" s="40">
        <v>5</v>
      </c>
      <c r="AY60" s="35">
        <f t="shared" si="20"/>
        <v>142</v>
      </c>
      <c r="AZ60" t="s">
        <v>96</v>
      </c>
      <c r="BA60" s="48">
        <v>6</v>
      </c>
      <c r="BB60" s="35">
        <f t="shared" si="21"/>
        <v>177</v>
      </c>
      <c r="BC60" t="s">
        <v>303</v>
      </c>
      <c r="BD60" s="48">
        <v>2</v>
      </c>
      <c r="BE60" s="35">
        <f t="shared" si="22"/>
        <v>97</v>
      </c>
      <c r="BF60" t="s">
        <v>172</v>
      </c>
    </row>
    <row r="61" spans="50:58">
      <c r="AX61" s="40">
        <v>5</v>
      </c>
      <c r="AY61" s="35">
        <f t="shared" si="20"/>
        <v>147</v>
      </c>
      <c r="AZ61" t="s">
        <v>99</v>
      </c>
      <c r="BA61" s="48">
        <v>6</v>
      </c>
      <c r="BB61" s="35">
        <f t="shared" si="21"/>
        <v>183</v>
      </c>
      <c r="BC61" t="s">
        <v>128</v>
      </c>
      <c r="BD61" s="40">
        <v>2</v>
      </c>
      <c r="BE61" s="35">
        <f t="shared" si="22"/>
        <v>99</v>
      </c>
      <c r="BF61" t="s">
        <v>177</v>
      </c>
    </row>
    <row r="62" spans="50:58">
      <c r="AX62" s="48">
        <v>5</v>
      </c>
      <c r="AY62" s="35">
        <f t="shared" si="20"/>
        <v>152</v>
      </c>
      <c r="AZ62" t="s">
        <v>107</v>
      </c>
      <c r="BA62" s="40">
        <v>8</v>
      </c>
      <c r="BB62" s="35">
        <f t="shared" si="21"/>
        <v>191</v>
      </c>
      <c r="BC62" t="s">
        <v>133</v>
      </c>
      <c r="BD62" s="48">
        <v>2</v>
      </c>
      <c r="BE62" s="35">
        <f t="shared" si="22"/>
        <v>101</v>
      </c>
      <c r="BF62" t="s">
        <v>181</v>
      </c>
    </row>
    <row r="63" spans="50:58">
      <c r="AX63" s="48">
        <v>5</v>
      </c>
      <c r="AY63" s="35">
        <f t="shared" si="20"/>
        <v>157</v>
      </c>
      <c r="AZ63" t="s">
        <v>139</v>
      </c>
      <c r="BA63" s="48">
        <v>8</v>
      </c>
      <c r="BB63" s="35">
        <f t="shared" si="21"/>
        <v>199</v>
      </c>
      <c r="BC63" t="s">
        <v>135</v>
      </c>
      <c r="BD63" s="48">
        <v>2</v>
      </c>
      <c r="BE63" s="35">
        <f t="shared" si="22"/>
        <v>103</v>
      </c>
      <c r="BF63" t="s">
        <v>185</v>
      </c>
    </row>
    <row r="64" spans="50:58">
      <c r="AX64" s="48">
        <v>5</v>
      </c>
      <c r="AY64" s="35">
        <f t="shared" si="20"/>
        <v>162</v>
      </c>
      <c r="AZ64" t="s">
        <v>110</v>
      </c>
      <c r="BA64" s="48">
        <v>8</v>
      </c>
      <c r="BB64" s="35">
        <f t="shared" si="21"/>
        <v>207</v>
      </c>
      <c r="BC64" t="s">
        <v>137</v>
      </c>
      <c r="BD64" s="48">
        <v>2</v>
      </c>
      <c r="BE64" s="35">
        <f t="shared" si="22"/>
        <v>105</v>
      </c>
      <c r="BF64" t="s">
        <v>189</v>
      </c>
    </row>
    <row r="65" spans="50:58">
      <c r="AX65" s="48">
        <v>5</v>
      </c>
      <c r="AY65" s="35">
        <f t="shared" si="20"/>
        <v>167</v>
      </c>
      <c r="AZ65" t="s">
        <v>118</v>
      </c>
      <c r="BA65" s="48">
        <v>8</v>
      </c>
      <c r="BB65" s="35">
        <f t="shared" si="21"/>
        <v>215</v>
      </c>
      <c r="BC65" t="s">
        <v>140</v>
      </c>
      <c r="BD65" s="48">
        <v>2</v>
      </c>
      <c r="BE65" s="35">
        <f t="shared" si="22"/>
        <v>107</v>
      </c>
      <c r="BF65" t="s">
        <v>193</v>
      </c>
    </row>
    <row r="66" spans="50:58">
      <c r="AX66" s="48">
        <v>5</v>
      </c>
      <c r="AY66" s="35">
        <f t="shared" si="20"/>
        <v>172</v>
      </c>
      <c r="AZ66" t="s">
        <v>322</v>
      </c>
      <c r="BA66" s="48">
        <v>8</v>
      </c>
      <c r="BB66" s="35">
        <f t="shared" si="21"/>
        <v>223</v>
      </c>
      <c r="BC66" t="s">
        <v>142</v>
      </c>
      <c r="BD66" s="40">
        <v>2</v>
      </c>
      <c r="BE66" s="35">
        <f t="shared" si="22"/>
        <v>109</v>
      </c>
      <c r="BF66" t="s">
        <v>195</v>
      </c>
    </row>
    <row r="67" spans="50:58">
      <c r="AX67" s="48">
        <v>5</v>
      </c>
      <c r="AY67" s="35">
        <f t="shared" si="20"/>
        <v>177</v>
      </c>
      <c r="AZ67" t="s">
        <v>330</v>
      </c>
      <c r="BA67" s="48">
        <v>8</v>
      </c>
      <c r="BB67" s="35">
        <f t="shared" si="21"/>
        <v>231</v>
      </c>
      <c r="BC67" t="s">
        <v>12</v>
      </c>
      <c r="BD67" s="40">
        <v>2</v>
      </c>
      <c r="BE67" s="35">
        <f t="shared" si="22"/>
        <v>111</v>
      </c>
      <c r="BF67" t="s">
        <v>199</v>
      </c>
    </row>
    <row r="68" spans="50:58">
      <c r="AX68" s="48">
        <v>6</v>
      </c>
      <c r="AY68" s="35">
        <f t="shared" si="20"/>
        <v>183</v>
      </c>
      <c r="AZ68" t="s">
        <v>128</v>
      </c>
      <c r="BA68" s="48">
        <v>10</v>
      </c>
      <c r="BB68" s="35">
        <f t="shared" si="21"/>
        <v>241</v>
      </c>
      <c r="BC68" t="s">
        <v>237</v>
      </c>
      <c r="BD68" s="48">
        <v>2</v>
      </c>
      <c r="BE68" s="35">
        <f t="shared" si="22"/>
        <v>113</v>
      </c>
      <c r="BF68" t="s">
        <v>202</v>
      </c>
    </row>
    <row r="69" spans="50:58">
      <c r="AX69" s="48">
        <v>6</v>
      </c>
      <c r="AY69" s="35">
        <f t="shared" si="20"/>
        <v>189</v>
      </c>
      <c r="AZ69" t="s">
        <v>22</v>
      </c>
      <c r="BA69" s="40">
        <v>10</v>
      </c>
      <c r="BB69" s="35">
        <f t="shared" si="21"/>
        <v>251</v>
      </c>
      <c r="BC69" t="s">
        <v>14</v>
      </c>
      <c r="BD69" s="48">
        <v>2</v>
      </c>
      <c r="BE69" s="35">
        <f t="shared" si="22"/>
        <v>115</v>
      </c>
      <c r="BF69" t="s">
        <v>77</v>
      </c>
    </row>
    <row r="70" spans="50:58">
      <c r="AX70" s="40">
        <v>8</v>
      </c>
      <c r="AY70" s="35">
        <f t="shared" si="20"/>
        <v>197</v>
      </c>
      <c r="AZ70" t="s">
        <v>27</v>
      </c>
      <c r="BA70" s="40">
        <v>10</v>
      </c>
      <c r="BB70" s="35">
        <f t="shared" si="21"/>
        <v>261</v>
      </c>
      <c r="BC70" t="s">
        <v>16</v>
      </c>
      <c r="BD70" s="48">
        <v>2</v>
      </c>
      <c r="BE70" s="35">
        <f t="shared" si="22"/>
        <v>117</v>
      </c>
      <c r="BF70" t="s">
        <v>79</v>
      </c>
    </row>
    <row r="71" spans="50:58">
      <c r="AX71" s="48">
        <v>8</v>
      </c>
      <c r="AY71" s="35">
        <f>AY70+AX71</f>
        <v>205</v>
      </c>
      <c r="AZ71" t="s">
        <v>267</v>
      </c>
      <c r="BA71" s="40">
        <v>10</v>
      </c>
      <c r="BB71" s="35">
        <f>BB70+BA71</f>
        <v>271</v>
      </c>
      <c r="BC71" t="s">
        <v>18</v>
      </c>
      <c r="BD71" s="48">
        <v>2</v>
      </c>
      <c r="BE71" s="35">
        <f t="shared" ref="BE71:BE100" si="24">BE70+BD71</f>
        <v>119</v>
      </c>
      <c r="BF71" t="s">
        <v>83</v>
      </c>
    </row>
    <row r="72" spans="50:58">
      <c r="AX72" s="40">
        <v>8</v>
      </c>
      <c r="AY72" s="35">
        <f>AY70+AX72</f>
        <v>205</v>
      </c>
      <c r="AZ72" t="s">
        <v>133</v>
      </c>
      <c r="BA72" s="48">
        <v>10</v>
      </c>
      <c r="BB72" s="35">
        <f>BB71+BA72</f>
        <v>281</v>
      </c>
      <c r="BC72" t="s">
        <v>20</v>
      </c>
      <c r="BD72" s="48">
        <v>2</v>
      </c>
      <c r="BE72" s="35">
        <f t="shared" si="24"/>
        <v>121</v>
      </c>
      <c r="BF72" t="s">
        <v>87</v>
      </c>
    </row>
    <row r="73" spans="50:58">
      <c r="AX73" s="48">
        <v>8</v>
      </c>
      <c r="AY73" s="35">
        <f t="shared" ref="AY73:AY85" si="25">AY71+AX73</f>
        <v>213</v>
      </c>
      <c r="AZ73" t="s">
        <v>135</v>
      </c>
      <c r="BA73" s="48">
        <v>10</v>
      </c>
      <c r="BB73" s="35">
        <f>BB72+BA73</f>
        <v>291</v>
      </c>
      <c r="BC73" t="s">
        <v>23</v>
      </c>
      <c r="BD73" s="48">
        <v>2</v>
      </c>
      <c r="BE73" s="35">
        <f t="shared" si="24"/>
        <v>123</v>
      </c>
      <c r="BF73" t="s">
        <v>91</v>
      </c>
    </row>
    <row r="74" spans="50:58">
      <c r="AX74" s="48">
        <v>8</v>
      </c>
      <c r="AY74" s="35">
        <f t="shared" si="25"/>
        <v>213</v>
      </c>
      <c r="AZ74" t="s">
        <v>137</v>
      </c>
      <c r="BA74" s="48">
        <v>10</v>
      </c>
      <c r="BB74" s="35">
        <f>BB73+BA74</f>
        <v>301</v>
      </c>
      <c r="BC74" t="s">
        <v>25</v>
      </c>
      <c r="BD74" s="48">
        <v>2</v>
      </c>
      <c r="BE74" s="35">
        <f t="shared" si="24"/>
        <v>125</v>
      </c>
      <c r="BF74" t="s">
        <v>94</v>
      </c>
    </row>
    <row r="75" spans="50:58">
      <c r="AX75" s="48">
        <v>8</v>
      </c>
      <c r="AY75" s="35">
        <f t="shared" si="25"/>
        <v>221</v>
      </c>
      <c r="AZ75" t="s">
        <v>30</v>
      </c>
      <c r="BD75" s="40">
        <v>3</v>
      </c>
      <c r="BE75" s="35">
        <f t="shared" si="24"/>
        <v>128</v>
      </c>
      <c r="BF75" t="s">
        <v>97</v>
      </c>
    </row>
    <row r="76" spans="50:58">
      <c r="AX76" s="48">
        <v>8</v>
      </c>
      <c r="AY76" s="35">
        <f t="shared" si="25"/>
        <v>221</v>
      </c>
      <c r="AZ76" t="s">
        <v>140</v>
      </c>
      <c r="BD76" s="48">
        <v>3</v>
      </c>
      <c r="BE76" s="35">
        <f t="shared" si="24"/>
        <v>131</v>
      </c>
      <c r="BF76" t="s">
        <v>100</v>
      </c>
    </row>
    <row r="77" spans="50:58">
      <c r="AX77" s="48">
        <v>8</v>
      </c>
      <c r="AY77" s="35">
        <f t="shared" si="25"/>
        <v>229</v>
      </c>
      <c r="AZ77" t="s">
        <v>142</v>
      </c>
      <c r="BD77" s="48">
        <v>3</v>
      </c>
      <c r="BE77" s="35">
        <f t="shared" si="24"/>
        <v>134</v>
      </c>
      <c r="BF77" t="s">
        <v>104</v>
      </c>
    </row>
    <row r="78" spans="50:58">
      <c r="AX78" s="48">
        <v>8</v>
      </c>
      <c r="AY78" s="35">
        <f t="shared" si="25"/>
        <v>229</v>
      </c>
      <c r="AZ78" t="s">
        <v>12</v>
      </c>
      <c r="BD78" s="48">
        <v>3</v>
      </c>
      <c r="BE78" s="35">
        <f t="shared" si="24"/>
        <v>137</v>
      </c>
      <c r="BF78" t="s">
        <v>108</v>
      </c>
    </row>
    <row r="79" spans="50:58">
      <c r="AX79" s="48">
        <v>10</v>
      </c>
      <c r="AY79" s="35">
        <f t="shared" si="25"/>
        <v>239</v>
      </c>
      <c r="AZ79" t="s">
        <v>237</v>
      </c>
      <c r="BD79" s="48">
        <v>3</v>
      </c>
      <c r="BE79" s="35">
        <f t="shared" si="24"/>
        <v>140</v>
      </c>
      <c r="BF79" t="s">
        <v>111</v>
      </c>
    </row>
    <row r="80" spans="50:58">
      <c r="AX80" s="40">
        <v>10</v>
      </c>
      <c r="AY80" s="35">
        <f t="shared" si="25"/>
        <v>239</v>
      </c>
      <c r="AZ80" t="s">
        <v>14</v>
      </c>
      <c r="BD80" s="48">
        <v>3</v>
      </c>
      <c r="BE80" s="35">
        <f t="shared" si="24"/>
        <v>143</v>
      </c>
      <c r="BF80" t="s">
        <v>114</v>
      </c>
    </row>
    <row r="81" spans="50:58">
      <c r="AX81" s="40">
        <v>10</v>
      </c>
      <c r="AY81" s="35">
        <f t="shared" si="25"/>
        <v>249</v>
      </c>
      <c r="AZ81" t="s">
        <v>16</v>
      </c>
      <c r="BD81" s="48">
        <v>3</v>
      </c>
      <c r="BE81" s="35">
        <f t="shared" si="24"/>
        <v>146</v>
      </c>
      <c r="BF81" t="s">
        <v>119</v>
      </c>
    </row>
    <row r="82" spans="50:58">
      <c r="AX82" s="40">
        <v>10</v>
      </c>
      <c r="AY82" s="35">
        <f t="shared" si="25"/>
        <v>249</v>
      </c>
      <c r="AZ82" t="s">
        <v>18</v>
      </c>
      <c r="BD82" s="48">
        <v>3</v>
      </c>
      <c r="BE82" s="35">
        <f t="shared" si="24"/>
        <v>149</v>
      </c>
      <c r="BF82" t="s">
        <v>124</v>
      </c>
    </row>
    <row r="83" spans="50:58">
      <c r="AX83" s="40">
        <v>10</v>
      </c>
      <c r="AY83" s="35">
        <f t="shared" si="25"/>
        <v>259</v>
      </c>
      <c r="AZ83" t="s">
        <v>20</v>
      </c>
      <c r="BD83" s="48">
        <v>3</v>
      </c>
      <c r="BE83" s="35">
        <f t="shared" si="24"/>
        <v>152</v>
      </c>
      <c r="BF83" t="s">
        <v>127</v>
      </c>
    </row>
    <row r="84" spans="50:58">
      <c r="AX84" s="48">
        <v>10</v>
      </c>
      <c r="AY84" s="35">
        <f t="shared" si="25"/>
        <v>259</v>
      </c>
      <c r="AZ84" t="s">
        <v>23</v>
      </c>
      <c r="BD84" s="48">
        <v>3</v>
      </c>
      <c r="BE84" s="35">
        <f t="shared" si="24"/>
        <v>155</v>
      </c>
      <c r="BF84" t="s">
        <v>129</v>
      </c>
    </row>
    <row r="85" spans="50:58">
      <c r="AX85" s="48">
        <v>10</v>
      </c>
      <c r="AY85" s="35">
        <f t="shared" si="25"/>
        <v>269</v>
      </c>
      <c r="AZ85" t="s">
        <v>25</v>
      </c>
      <c r="BD85" s="48">
        <v>3</v>
      </c>
      <c r="BE85" s="35">
        <f t="shared" si="24"/>
        <v>158</v>
      </c>
      <c r="BF85" t="s">
        <v>131</v>
      </c>
    </row>
    <row r="86" spans="50:58">
      <c r="BD86" s="48">
        <v>3</v>
      </c>
      <c r="BE86" s="35">
        <f t="shared" si="24"/>
        <v>161</v>
      </c>
      <c r="BF86" t="s">
        <v>134</v>
      </c>
    </row>
    <row r="87" spans="50:58">
      <c r="BD87" s="40">
        <v>3</v>
      </c>
      <c r="BE87" s="35">
        <f t="shared" si="24"/>
        <v>164</v>
      </c>
      <c r="BF87" t="s">
        <v>136</v>
      </c>
    </row>
    <row r="88" spans="50:58">
      <c r="BD88" s="40">
        <v>3</v>
      </c>
      <c r="BE88" s="35">
        <f t="shared" si="24"/>
        <v>167</v>
      </c>
      <c r="BF88" t="s">
        <v>138</v>
      </c>
    </row>
    <row r="89" spans="50:58">
      <c r="BD89" s="40">
        <v>3</v>
      </c>
      <c r="BE89" s="35">
        <f t="shared" si="24"/>
        <v>170</v>
      </c>
      <c r="BF89" t="s">
        <v>141</v>
      </c>
    </row>
    <row r="90" spans="50:58">
      <c r="BD90" s="48">
        <v>3</v>
      </c>
      <c r="BE90" s="35">
        <f t="shared" si="24"/>
        <v>173</v>
      </c>
      <c r="BF90" t="s">
        <v>11</v>
      </c>
    </row>
    <row r="91" spans="50:58">
      <c r="BD91" s="48">
        <v>3</v>
      </c>
      <c r="BE91" s="35">
        <f t="shared" si="24"/>
        <v>176</v>
      </c>
      <c r="BF91" t="s">
        <v>13</v>
      </c>
    </row>
    <row r="92" spans="50:58">
      <c r="BD92" s="48">
        <v>3</v>
      </c>
      <c r="BE92" s="35">
        <f t="shared" si="24"/>
        <v>179</v>
      </c>
      <c r="BF92" t="s">
        <v>15</v>
      </c>
    </row>
    <row r="93" spans="50:58">
      <c r="BD93" s="40">
        <v>3</v>
      </c>
      <c r="BE93" s="35">
        <f t="shared" si="24"/>
        <v>182</v>
      </c>
      <c r="BF93" t="s">
        <v>17</v>
      </c>
    </row>
    <row r="94" spans="50:58">
      <c r="BD94" s="40">
        <v>3</v>
      </c>
      <c r="BE94" s="35">
        <f t="shared" si="24"/>
        <v>185</v>
      </c>
      <c r="BF94" t="s">
        <v>19</v>
      </c>
    </row>
    <row r="95" spans="50:58">
      <c r="BD95" s="40">
        <v>3</v>
      </c>
      <c r="BE95" s="35">
        <f t="shared" si="24"/>
        <v>188</v>
      </c>
      <c r="BF95" t="s">
        <v>21</v>
      </c>
    </row>
    <row r="96" spans="50:58">
      <c r="BD96" s="48">
        <v>3</v>
      </c>
      <c r="BE96" s="35">
        <f t="shared" si="24"/>
        <v>191</v>
      </c>
      <c r="BF96" t="s">
        <v>24</v>
      </c>
    </row>
    <row r="97" spans="56:58">
      <c r="BD97" s="48">
        <v>3</v>
      </c>
      <c r="BE97" s="35">
        <f t="shared" si="24"/>
        <v>194</v>
      </c>
      <c r="BF97" t="s">
        <v>26</v>
      </c>
    </row>
    <row r="98" spans="56:58">
      <c r="BD98" s="48">
        <v>4</v>
      </c>
      <c r="BE98" s="35">
        <f t="shared" si="24"/>
        <v>198</v>
      </c>
      <c r="BF98" t="s">
        <v>28</v>
      </c>
    </row>
    <row r="99" spans="56:58">
      <c r="BD99" s="48">
        <v>5</v>
      </c>
      <c r="BE99" s="35">
        <f t="shared" si="24"/>
        <v>203</v>
      </c>
      <c r="BF99" s="32" t="s">
        <v>29</v>
      </c>
    </row>
    <row r="100" spans="56:58">
      <c r="BD100" s="48">
        <v>5</v>
      </c>
      <c r="BE100" s="35">
        <f t="shared" si="24"/>
        <v>208</v>
      </c>
      <c r="BF100" s="32" t="s">
        <v>29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00"/>
  <sheetViews>
    <sheetView view="pageLayout" workbookViewId="0">
      <selection activeCell="BG1" sqref="BG1:CI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7" max="27" width="3.85546875" style="27" bestFit="1" customWidth="1"/>
    <col min="28" max="28" width="5.28515625" style="27" bestFit="1" customWidth="1"/>
    <col min="30" max="30" width="3.85546875" style="35" bestFit="1" customWidth="1"/>
    <col min="31" max="31" width="5.28515625" style="35" bestFit="1" customWidth="1"/>
    <col min="32" max="32" width="33.28515625" bestFit="1" customWidth="1"/>
    <col min="33" max="33" width="25.85546875" bestFit="1" customWidth="1"/>
    <col min="34" max="34" width="3.85546875" style="35" bestFit="1" customWidth="1"/>
    <col min="35" max="35" width="5.28515625" style="35" bestFit="1" customWidth="1"/>
    <col min="36" max="36" width="42.28515625" bestFit="1" customWidth="1"/>
    <col min="37" max="37" width="25.42578125" bestFit="1" customWidth="1"/>
    <col min="38" max="38" width="14.140625" style="35" bestFit="1" customWidth="1"/>
    <col min="39" max="39" width="5.28515625" style="35" bestFit="1" customWidth="1"/>
    <col min="40" max="40" width="21.5703125" bestFit="1" customWidth="1"/>
    <col min="41" max="41" width="3.85546875" style="35" bestFit="1" customWidth="1"/>
    <col min="42" max="42" width="5.28515625" style="35" bestFit="1" customWidth="1"/>
    <col min="43" max="43" width="22.5703125" bestFit="1" customWidth="1"/>
    <col min="44" max="44" width="3.85546875" style="35" bestFit="1" customWidth="1"/>
    <col min="45" max="45" width="5.28515625" style="35" bestFit="1" customWidth="1"/>
    <col min="46" max="46" width="22.42578125" bestFit="1" customWidth="1"/>
    <col min="47" max="47" width="3.85546875" style="35" bestFit="1" customWidth="1"/>
    <col min="48" max="48" width="5.28515625" style="35" bestFit="1" customWidth="1"/>
    <col min="49" max="49" width="23.42578125" bestFit="1" customWidth="1"/>
    <col min="50" max="50" width="3.85546875" style="35" bestFit="1" customWidth="1"/>
    <col min="51" max="51" width="5.28515625" style="35" bestFit="1" customWidth="1"/>
    <col min="52" max="52" width="45.5703125" bestFit="1" customWidth="1"/>
    <col min="53" max="53" width="3.85546875" style="35" bestFit="1" customWidth="1"/>
    <col min="54" max="54" width="5.28515625" style="35" bestFit="1" customWidth="1"/>
    <col min="55" max="55" width="45.5703125" bestFit="1" customWidth="1"/>
    <col min="56" max="56" width="3.85546875" style="35" bestFit="1" customWidth="1"/>
    <col min="57" max="57" width="5.28515625" style="35" bestFit="1" customWidth="1"/>
    <col min="58" max="58" width="39.5703125" bestFit="1" customWidth="1"/>
    <col min="59" max="59" width="27.7109375" bestFit="1" customWidth="1"/>
    <col min="60" max="60" width="11" bestFit="1" customWidth="1"/>
    <col min="61" max="61" width="16.5703125" bestFit="1" customWidth="1"/>
    <col min="62" max="62" width="13.140625" customWidth="1"/>
    <col min="63" max="63" width="14.28515625" customWidth="1"/>
    <col min="64" max="64" width="16.7109375" bestFit="1" customWidth="1"/>
    <col min="65" max="65" width="16.28515625" bestFit="1" customWidth="1"/>
    <col min="66" max="66" width="18.85546875" customWidth="1"/>
    <col min="67" max="67" width="17.28515625" bestFit="1" customWidth="1"/>
  </cols>
  <sheetData>
    <row r="1" spans="1:70">
      <c r="D1" s="26" t="str">
        <f ca="1">IF(ISNA(D2)=TRUE,D8,D2)</f>
        <v>Un homme</v>
      </c>
      <c r="H1" t="str">
        <f ca="1">IF(VLOOKUP($D$1,$D$5:$E$18,2,FALSE)="M",VLOOKUP(RANDBETWEEN(0,F3),G5:H14,2,TRUE),VLOOKUP(RANDBETWEEN(0,I3),J5:K14,2,TRUE))</f>
        <v>caucasien</v>
      </c>
      <c r="K1" s="26" t="str">
        <f ca="1">IF(ISNA(H1)=TRUE,IF(VLOOKUP($D$1,$D$5:$E$18,2,TRUE)="M",H13,K13),H1)</f>
        <v>caucasien</v>
      </c>
      <c r="L1" s="27"/>
      <c r="M1" s="27"/>
      <c r="N1" t="str">
        <f ca="1">IF(VLOOKUP($D$1,$D$5:$E$18,2,FALSE)="M",VLOOKUP(RANDBETWEEN(0,L3),M5:N11,2,TRUE),VLOOKUP(RANDBETWEEN(0,O3),P5:Q11,2,TRUE))</f>
        <v>plutot grand</v>
      </c>
      <c r="Q1" s="26" t="str">
        <f ca="1">IF(ISNA(N1)=TRUE,IF(VLOOKUP($D$1,$D$5:$E$18,2,FALSE)="M",N11,Q11),N1)</f>
        <v>plutot grand</v>
      </c>
      <c r="R1"/>
      <c r="S1"/>
      <c r="T1" t="str">
        <f ca="1">IF(VLOOKUP($D$1,$D$5:$E$18,2,FALSE)="M",VLOOKUP(RANDBETWEEN(0,R3),S5:T12,2,TRUE),VLOOKUP(RANDBETWEEN(0,U3),V5:W12,2,TRUE))</f>
        <v>gras</v>
      </c>
      <c r="U1"/>
      <c r="V1"/>
      <c r="W1" s="26" t="str">
        <f ca="1">IF(ISNA(T1)=TRUE,IF(VLOOKUP($D$1,$D$5:$E$18,2,FALSE)="M",T11,W11),IF(T1=0,"",T1))</f>
        <v>gras</v>
      </c>
      <c r="AA1"/>
      <c r="AB1"/>
      <c r="AF1" t="str">
        <f ca="1">IF(VLOOKUP($D$1,$D$5:$E$18,2,FALSE)="M",VLOOKUP(RANDBETWEEN(0,AD3),AE5:AF48,2,TRUE),VLOOKUP(RANDBETWEEN(0,AH3),AI5:AJ46,2,TRUE))</f>
        <v>au look de punk</v>
      </c>
      <c r="AH1"/>
      <c r="AJ1" s="26" t="str">
        <f ca="1">IF(ISNA(AF1)=TRUE,IF(VLOOKUP($D$1,$D$5:$E$18,2,FALSE)="M",AF5,AJ5),AF1)</f>
        <v>au look de punk</v>
      </c>
      <c r="AK1" t="s">
        <v>669</v>
      </c>
      <c r="AL1" t="s">
        <v>670</v>
      </c>
      <c r="AM1" s="35" t="str">
        <f ca="1">IF(ISNA(AL2)=TRUE,AM2,AL2)</f>
        <v>MS</v>
      </c>
      <c r="AN1" s="26" t="str">
        <f ca="1">IF($AM$1="MS",AN2,IF($AM$1="FS",AQ2,IF($AM$1="MP",AT2,IF($AM$1="FP",AW2,""))))</f>
        <v>d'une propreté suspecte</v>
      </c>
      <c r="AO1"/>
      <c r="AR1"/>
      <c r="AT1" s="27"/>
      <c r="AU1" s="27"/>
      <c r="AW1" s="27"/>
      <c r="AX1"/>
      <c r="AY1"/>
      <c r="AZ1" t="str">
        <f ca="1">IF(VLOOKUP($D$1,$D$5:$E$18,2,FALSE)="M",VLOOKUP(RANDBETWEEN(0,AX3),AY5:AZ90,2,TRUE),VLOOKUP(RANDBETWEEN(0,BA3),BB5:BC81,2,TRUE))</f>
        <v>une jambe dans le plâtre</v>
      </c>
      <c r="BA1"/>
      <c r="BB1"/>
      <c r="BC1" t="str">
        <f ca="1">IF(VLOOKUP($D$1,$D$5:$E$18,2,FALSE)="M",VLOOKUP(RANDBETWEEN(0,AX3),AY5:AZ90,2,TRUE),VLOOKUP(RANDBETWEEN(0,BA3),BB5:BC81,2,TRUE))</f>
        <v>aux cheveux rasés</v>
      </c>
      <c r="BD1"/>
      <c r="BE1"/>
      <c r="BF1" s="26" t="str">
        <f ca="1">IF(ISNA(BC1)=TRUE,IF(VLOOKUP($D$1,$D$5:$E$18,2,FALSE)="M",BC91,BF95),BC1)</f>
        <v>aux cheveux rasés</v>
      </c>
      <c r="BL1" s="26" t="str">
        <f ca="1">BI2&amp;" "&amp;BL2</f>
        <v>un stylo planté dans l'avant bras</v>
      </c>
      <c r="BO1" s="26" t="str">
        <f ca="1">VLOOKUP(RANDBETWEEN(0,BM3),BN5:BO18,2,TRUE)</f>
        <v>gargouillis étoufés</v>
      </c>
      <c r="BR1" s="26" t="str">
        <f ca="1">VLOOKUP(RANDBETWEEN(0,BP3),BQ5:BR18,2,TRUE)</f>
        <v>à quatre pates</v>
      </c>
    </row>
    <row r="2" spans="1:70" ht="39" customHeight="1" thickBot="1">
      <c r="A2" s="5" t="s">
        <v>671</v>
      </c>
      <c r="D2" t="str">
        <f ca="1">VLOOKUP(RANDBETWEEN(0,B3),C5:D19,2,TRUE)</f>
        <v>Un homme</v>
      </c>
      <c r="H2" t="str">
        <f ca="1">VLOOKUP(RANDBETWEEN(0,F3),G5:H14,2,TRUE)</f>
        <v>latino</v>
      </c>
      <c r="K2" t="str">
        <f ca="1">VLOOKUP(RANDBETWEEN(0,I3),J5:K13,2,TRUE)</f>
        <v>afro-americaine</v>
      </c>
      <c r="N2" t="str">
        <f ca="1">VLOOKUP(RANDBETWEEN(0,L3),M5:N10,2,TRUE)</f>
        <v>plutot grand</v>
      </c>
      <c r="Q2" t="str">
        <f ca="1">VLOOKUP(RANDBETWEEN(0,O3),P6:Q10,2,TRUE)</f>
        <v>de taille moyenne</v>
      </c>
      <c r="R2"/>
      <c r="S2"/>
      <c r="T2" t="str">
        <f ca="1">VLOOKUP(RANDBETWEEN(0,R3),S5:T12,2,TRUE)</f>
        <v>obèse</v>
      </c>
      <c r="U2"/>
      <c r="V2"/>
      <c r="W2" t="str">
        <f ca="1">VLOOKUP(RANDBETWEEN(0,U3),V5:W12,2,TRUE)</f>
        <v>grasse</v>
      </c>
      <c r="AA2"/>
      <c r="AB2"/>
      <c r="AF2" t="str">
        <f ca="1">VLOOKUP(RANDBETWEEN(0,AD3),AE5:AF48,2,TRUE)</f>
        <v>en costume d'Elvis</v>
      </c>
      <c r="AH2"/>
      <c r="AJ2" t="str">
        <f ca="1">VLOOKUP(RANDBETWEEN(0,AH3),AI5:AJ46,2,TRUE)</f>
        <v>en costume de clown</v>
      </c>
      <c r="AK2">
        <f ca="1">IF(COUNTIF($AF$5:$AG$49,$AJ$1)&gt;0,1,2)</f>
        <v>1</v>
      </c>
      <c r="AL2" t="str">
        <f ca="1">IF(VLOOKUP($AJ$1,$AF$5:$AG$49,2,FALSE)="MS","MS",IF(VLOOKUP($AJ$1,$AF$5:$AG$49,2,FALSE)="FS","FS",IF(VLOOKUP($AJ$1,$AF$5:$AG$49,2,FALSE)="MP","MP",IF(VLOOKUP($AJ$1,$AF$5:$AG$49,2,FALSE)="-","","FP"))))</f>
        <v>MS</v>
      </c>
      <c r="AM2" s="35" t="e">
        <f ca="1">IF(VLOOKUP($AJ$1,$AJ$5:$AK$46,2,FALSE)="MS","MS",IF(VLOOKUP($AJ$1,$AJ$5:$AK$46,2,FALSE)="FS","FS",IF(VLOOKUP($AJ$1,$AJ$5:$AK$46,2,FALSE)="MP","MP",IF(VLOOKUP($AJ$1,$AJ$5:$AK$46,2,FALSE)="-","","FP"))))</f>
        <v>#N/A</v>
      </c>
      <c r="AN2" t="str">
        <f ca="1">VLOOKUP(RANDBETWEEN(0,AL3),AM5:AN33,2,TRUE)</f>
        <v>d'une propreté suspecte</v>
      </c>
      <c r="AO2"/>
      <c r="AQ2" t="str">
        <f ca="1">VLOOKUP(RANDBETWEEN(0,AO3),AP5:AQ33,2,TRUE)</f>
        <v>salie</v>
      </c>
      <c r="AR2"/>
      <c r="AT2" t="str">
        <f ca="1">VLOOKUP(RANDBETWEEN(0,AR3),AS5:AT33,2,TRUE)</f>
        <v>criblés</v>
      </c>
      <c r="AU2"/>
      <c r="AW2" t="str">
        <f ca="1">VLOOKUP(RANDBETWEEN(0,AU3),AV5:AW33,2,TRUE)</f>
        <v>d'une propreté suspecte</v>
      </c>
      <c r="AX2"/>
      <c r="AY2"/>
      <c r="AZ2" t="str">
        <f ca="1">VLOOKUP(RANDBETWEEN(0,AX3),AY5:AZ90,2,TRUE)</f>
        <v>aux multiples taches de nécroses</v>
      </c>
      <c r="BA2"/>
      <c r="BB2"/>
      <c r="BC2" t="str">
        <f ca="1">VLOOKUP(RANDBETWEEN(0,BA3),BB5:BC81,2,TRUE)</f>
        <v>à la langue noircie</v>
      </c>
      <c r="BD2"/>
      <c r="BE2"/>
      <c r="BF2" s="60" t="str">
        <f ca="1">VLOOKUP(RANDBETWEEN(0,BD3),BE5:BF98,2,TRUE)</f>
        <v>la pomme d'adam dévorée</v>
      </c>
      <c r="BI2" s="27" t="str">
        <f ca="1">VLOOKUP(RANDBETWEEN(0,BG3),BH5:BI26,2,TRUE)</f>
        <v>un stylo planté</v>
      </c>
      <c r="BL2" s="27" t="str">
        <f ca="1">VLOOKUP(RANDBETWEEN(0,BJ3),BK5:BL30,2,TRUE)</f>
        <v>dans l'avant bras</v>
      </c>
    </row>
    <row r="3" spans="1:70" ht="14" thickBot="1">
      <c r="A3" s="5" t="s">
        <v>672</v>
      </c>
      <c r="B3" s="14">
        <f>SUM(B6:B19)</f>
        <v>169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SUM(L6:L11)</f>
        <v>74</v>
      </c>
      <c r="M3" s="15"/>
      <c r="N3" s="16"/>
      <c r="O3" s="14">
        <f>SUM(O5:O11)</f>
        <v>74</v>
      </c>
      <c r="P3" s="15"/>
      <c r="Q3" s="16"/>
      <c r="R3" s="14">
        <f>SUM(R6:R12)</f>
        <v>94</v>
      </c>
      <c r="S3" s="15"/>
      <c r="U3" s="14">
        <f>SUM(U6:U12)</f>
        <v>94</v>
      </c>
      <c r="V3" s="15"/>
      <c r="X3" s="14">
        <f>SUM(X6:X17)</f>
        <v>42</v>
      </c>
      <c r="Y3" s="15"/>
      <c r="AA3" s="14">
        <f>SUM(AA6:AA17)</f>
        <v>42</v>
      </c>
      <c r="AB3" s="15"/>
      <c r="AD3" s="35">
        <f>SUM(AD6:AD49)</f>
        <v>165</v>
      </c>
      <c r="AH3" s="35">
        <f>SUM(AH6:AH46)</f>
        <v>150</v>
      </c>
      <c r="AL3" s="35">
        <f>SUM(AL6:AL33)</f>
        <v>163</v>
      </c>
      <c r="AO3" s="35">
        <f>SUM(AO6:AO33)</f>
        <v>163</v>
      </c>
      <c r="AR3" s="35">
        <f>SUM(AR6:AR33)</f>
        <v>163</v>
      </c>
      <c r="AU3" s="35">
        <f>SUM(AU6:AU33)</f>
        <v>163</v>
      </c>
      <c r="AX3" s="35">
        <f>SUM(AX6:AX90)</f>
        <v>348</v>
      </c>
      <c r="BA3" s="35">
        <f>SUM(BA6:BA81)</f>
        <v>324</v>
      </c>
      <c r="BD3" s="35">
        <f>SUM(BD6:BD100)</f>
        <v>208</v>
      </c>
      <c r="BG3" s="14">
        <f>SUM(BG6:BG26)</f>
        <v>114</v>
      </c>
      <c r="BH3" s="15"/>
      <c r="BJ3" s="14">
        <f>SUM(BJ6:BJ30)</f>
        <v>125</v>
      </c>
      <c r="BK3" s="15"/>
      <c r="BM3" s="14">
        <f>SUM(BM6:BM18)</f>
        <v>39</v>
      </c>
      <c r="BN3" s="15"/>
      <c r="BP3" s="14">
        <f>SUM(BP6:BP18)</f>
        <v>156</v>
      </c>
      <c r="BQ3" s="15"/>
    </row>
    <row r="4" spans="1:70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7" t="s">
        <v>673</v>
      </c>
      <c r="Y4" s="13" t="s">
        <v>674</v>
      </c>
      <c r="Z4" s="2" t="s">
        <v>683</v>
      </c>
      <c r="AA4" s="7" t="s">
        <v>673</v>
      </c>
      <c r="AB4" s="13" t="s">
        <v>674</v>
      </c>
      <c r="AC4" s="2" t="s">
        <v>684</v>
      </c>
      <c r="AD4" s="39" t="s">
        <v>673</v>
      </c>
      <c r="AE4" s="42" t="s">
        <v>674</v>
      </c>
      <c r="AF4" s="13" t="s">
        <v>685</v>
      </c>
      <c r="AG4" s="9" t="s">
        <v>686</v>
      </c>
      <c r="AH4" s="39" t="s">
        <v>673</v>
      </c>
      <c r="AI4" s="42" t="s">
        <v>674</v>
      </c>
      <c r="AJ4" s="8" t="s">
        <v>687</v>
      </c>
      <c r="AK4" s="9" t="s">
        <v>688</v>
      </c>
      <c r="AL4" s="39" t="s">
        <v>673</v>
      </c>
      <c r="AM4" s="42" t="s">
        <v>674</v>
      </c>
      <c r="AN4" s="2" t="s">
        <v>689</v>
      </c>
      <c r="AO4" s="39" t="s">
        <v>673</v>
      </c>
      <c r="AP4" s="42" t="s">
        <v>674</v>
      </c>
      <c r="AQ4" s="2" t="s">
        <v>690</v>
      </c>
      <c r="AR4" s="39" t="s">
        <v>673</v>
      </c>
      <c r="AS4" s="42" t="s">
        <v>674</v>
      </c>
      <c r="AT4" s="2" t="s">
        <v>691</v>
      </c>
      <c r="AU4" s="39" t="s">
        <v>673</v>
      </c>
      <c r="AV4" s="42" t="s">
        <v>674</v>
      </c>
      <c r="AW4" s="2" t="s">
        <v>692</v>
      </c>
      <c r="AX4" s="39" t="s">
        <v>673</v>
      </c>
      <c r="AY4" s="42" t="s">
        <v>674</v>
      </c>
      <c r="AZ4" s="2" t="s">
        <v>693</v>
      </c>
      <c r="BA4" s="39" t="s">
        <v>673</v>
      </c>
      <c r="BB4" s="42" t="s">
        <v>674</v>
      </c>
      <c r="BC4" s="2" t="s">
        <v>694</v>
      </c>
      <c r="BD4" s="39" t="s">
        <v>673</v>
      </c>
      <c r="BE4" s="42" t="s">
        <v>674</v>
      </c>
      <c r="BF4" s="2" t="s">
        <v>695</v>
      </c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  <c r="BM4" s="7" t="s">
        <v>673</v>
      </c>
      <c r="BN4" s="13" t="s">
        <v>674</v>
      </c>
      <c r="BO4"/>
      <c r="BP4" s="7" t="s">
        <v>673</v>
      </c>
      <c r="BQ4" s="13" t="s">
        <v>674</v>
      </c>
      <c r="BR4"/>
    </row>
    <row r="5" spans="1:70" ht="14" thickBot="1">
      <c r="B5">
        <v>2</v>
      </c>
      <c r="C5" s="17">
        <v>0</v>
      </c>
      <c r="D5" s="17" t="s">
        <v>696</v>
      </c>
      <c r="E5" s="18" t="s">
        <v>697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>
        <v>2</v>
      </c>
      <c r="M5" s="17">
        <v>0</v>
      </c>
      <c r="N5" s="37" t="s">
        <v>700</v>
      </c>
      <c r="O5" s="22">
        <v>2</v>
      </c>
      <c r="P5" s="17">
        <v>0</v>
      </c>
      <c r="Q5" s="20" t="s">
        <v>701</v>
      </c>
      <c r="R5" s="27">
        <v>3</v>
      </c>
      <c r="S5" s="17">
        <v>0</v>
      </c>
      <c r="T5" s="4" t="s">
        <v>702</v>
      </c>
      <c r="U5" s="27">
        <v>3</v>
      </c>
      <c r="V5" s="17">
        <v>0</v>
      </c>
      <c r="W5" s="4" t="s">
        <v>702</v>
      </c>
      <c r="X5" s="27">
        <v>2</v>
      </c>
      <c r="Y5" s="17">
        <v>0</v>
      </c>
      <c r="Z5" s="1" t="s">
        <v>703</v>
      </c>
      <c r="AA5" s="27">
        <v>2</v>
      </c>
      <c r="AB5" s="17">
        <v>0</v>
      </c>
      <c r="AC5" s="1" t="s">
        <v>703</v>
      </c>
      <c r="AD5" s="40">
        <v>2</v>
      </c>
      <c r="AE5" s="35">
        <v>0</v>
      </c>
      <c r="AF5" s="35">
        <v>0</v>
      </c>
      <c r="AG5" s="45" t="s">
        <v>704</v>
      </c>
      <c r="AH5" s="40">
        <v>2</v>
      </c>
      <c r="AI5" s="35">
        <v>0</v>
      </c>
      <c r="AJ5" s="35">
        <v>0</v>
      </c>
      <c r="AK5" s="45" t="s">
        <v>704</v>
      </c>
      <c r="AL5" s="40">
        <v>0</v>
      </c>
      <c r="AM5" s="35">
        <v>0</v>
      </c>
      <c r="AN5" t="s">
        <v>705</v>
      </c>
      <c r="AO5" s="40">
        <v>0</v>
      </c>
      <c r="AP5" s="35">
        <v>0</v>
      </c>
      <c r="AQ5" t="s">
        <v>706</v>
      </c>
      <c r="AR5" s="40">
        <v>0</v>
      </c>
      <c r="AS5" s="35">
        <v>0</v>
      </c>
      <c r="AT5" t="s">
        <v>707</v>
      </c>
      <c r="AU5" s="40">
        <v>0</v>
      </c>
      <c r="AV5" s="35">
        <v>0</v>
      </c>
      <c r="AW5" t="s">
        <v>708</v>
      </c>
      <c r="AX5" s="40">
        <v>0</v>
      </c>
      <c r="AY5" s="35">
        <v>0</v>
      </c>
      <c r="AZ5" t="s">
        <v>709</v>
      </c>
      <c r="BA5" s="40">
        <v>0</v>
      </c>
      <c r="BB5" s="35">
        <v>0</v>
      </c>
      <c r="BC5" t="s">
        <v>709</v>
      </c>
      <c r="BD5" s="40">
        <v>0</v>
      </c>
      <c r="BE5" s="35">
        <v>0</v>
      </c>
      <c r="BF5" t="s">
        <v>710</v>
      </c>
      <c r="BG5" s="61">
        <v>2</v>
      </c>
      <c r="BH5" s="62">
        <v>0</v>
      </c>
      <c r="BI5" t="s">
        <v>711</v>
      </c>
      <c r="BJ5" s="61">
        <v>2</v>
      </c>
      <c r="BK5" s="62">
        <v>0</v>
      </c>
      <c r="BL5" t="s">
        <v>712</v>
      </c>
      <c r="BM5" s="61">
        <v>2</v>
      </c>
      <c r="BN5" s="62">
        <v>0</v>
      </c>
      <c r="BO5" t="s">
        <v>713</v>
      </c>
      <c r="BP5" s="61">
        <v>8</v>
      </c>
      <c r="BQ5" s="62">
        <v>0</v>
      </c>
      <c r="BR5" s="32" t="s">
        <v>714</v>
      </c>
    </row>
    <row r="6" spans="1:70">
      <c r="B6" s="10">
        <v>2</v>
      </c>
      <c r="C6" s="17">
        <f t="shared" ref="C6:C19" si="1">C5+B6</f>
        <v>2</v>
      </c>
      <c r="D6" s="17" t="s">
        <v>715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2</v>
      </c>
      <c r="M6" s="17">
        <f t="shared" ref="M6:M11" si="4">M5+L6</f>
        <v>2</v>
      </c>
      <c r="N6" s="18" t="s">
        <v>701</v>
      </c>
      <c r="O6">
        <v>3</v>
      </c>
      <c r="P6" s="17">
        <f t="shared" ref="P6:P11" si="5">P5+O6</f>
        <v>3</v>
      </c>
      <c r="Q6" s="18" t="s">
        <v>719</v>
      </c>
      <c r="R6" s="22">
        <v>5</v>
      </c>
      <c r="S6" s="17">
        <f t="shared" ref="S6:S12" si="6">S5+R6</f>
        <v>5</v>
      </c>
      <c r="T6" t="s">
        <v>720</v>
      </c>
      <c r="U6" s="22">
        <v>5</v>
      </c>
      <c r="V6" s="17">
        <f t="shared" ref="V6:V12" si="7">V5+U6</f>
        <v>5</v>
      </c>
      <c r="W6" t="s">
        <v>720</v>
      </c>
      <c r="X6" s="22">
        <v>2</v>
      </c>
      <c r="Y6" s="17">
        <f t="shared" ref="Y6:Y17" si="8">Y5+X6</f>
        <v>2</v>
      </c>
      <c r="Z6" t="s">
        <v>721</v>
      </c>
      <c r="AA6" s="22">
        <v>2</v>
      </c>
      <c r="AB6" s="17">
        <f t="shared" ref="AB6:AB17" si="9">AB5+AA6</f>
        <v>2</v>
      </c>
      <c r="AC6" t="s">
        <v>721</v>
      </c>
      <c r="AD6" s="40">
        <v>2</v>
      </c>
      <c r="AE6" s="35">
        <f>AD6+AE5</f>
        <v>2</v>
      </c>
      <c r="AF6" s="31" t="s">
        <v>575</v>
      </c>
      <c r="AG6" s="44" t="s">
        <v>723</v>
      </c>
      <c r="AH6" s="40">
        <v>2</v>
      </c>
      <c r="AI6" s="35">
        <f>AH6+AI5</f>
        <v>2</v>
      </c>
      <c r="AJ6" s="31" t="s">
        <v>576</v>
      </c>
      <c r="AK6" s="44" t="s">
        <v>723</v>
      </c>
      <c r="AL6" s="40">
        <v>1</v>
      </c>
      <c r="AM6" s="35">
        <f t="shared" ref="AM6:AM33" si="10">AM5+AL6</f>
        <v>1</v>
      </c>
      <c r="AN6" t="s">
        <v>557</v>
      </c>
      <c r="AO6" s="40">
        <v>1</v>
      </c>
      <c r="AP6" s="35">
        <f t="shared" ref="AP6:AP33" si="11">AP5+AO6</f>
        <v>1</v>
      </c>
      <c r="AQ6" t="s">
        <v>558</v>
      </c>
      <c r="AR6" s="40">
        <v>1</v>
      </c>
      <c r="AS6" s="35">
        <f t="shared" ref="AS6:AS33" si="12">AS5+AR6</f>
        <v>1</v>
      </c>
      <c r="AT6" t="s">
        <v>559</v>
      </c>
      <c r="AU6" s="40">
        <v>1</v>
      </c>
      <c r="AV6" s="35">
        <f t="shared" ref="AV6:AV33" si="13">AV5+AU6</f>
        <v>1</v>
      </c>
      <c r="AW6" t="s">
        <v>560</v>
      </c>
      <c r="AX6" s="40">
        <v>1</v>
      </c>
      <c r="AY6" s="35">
        <f>AY5+AX6</f>
        <v>1</v>
      </c>
      <c r="AZ6" t="s">
        <v>561</v>
      </c>
      <c r="BA6" s="40">
        <v>1</v>
      </c>
      <c r="BB6" s="35">
        <f t="shared" ref="BB6:BB11" si="14">BB5+BA6</f>
        <v>1</v>
      </c>
      <c r="BC6" t="s">
        <v>561</v>
      </c>
      <c r="BD6" s="48">
        <v>1</v>
      </c>
      <c r="BE6" s="35">
        <f>BE5+BD6</f>
        <v>1</v>
      </c>
      <c r="BF6" t="s">
        <v>562</v>
      </c>
      <c r="BG6" s="22">
        <v>2</v>
      </c>
      <c r="BH6" s="18">
        <f t="shared" ref="BH6:BH26" si="15">BG6+BH5</f>
        <v>2</v>
      </c>
      <c r="BI6" t="s">
        <v>563</v>
      </c>
      <c r="BJ6" s="22">
        <v>2</v>
      </c>
      <c r="BK6" s="18">
        <f t="shared" ref="BK6:BK30" si="16">BJ6+BK5</f>
        <v>2</v>
      </c>
      <c r="BL6" t="s">
        <v>564</v>
      </c>
      <c r="BM6" s="22">
        <v>5</v>
      </c>
      <c r="BN6" s="18">
        <f t="shared" ref="BN6:BN18" si="17">BM6+BN5</f>
        <v>5</v>
      </c>
      <c r="BO6" t="s">
        <v>565</v>
      </c>
      <c r="BP6" s="22">
        <v>32</v>
      </c>
      <c r="BQ6" s="18">
        <f t="shared" ref="BQ6:BQ18" si="18">BP6+BQ5</f>
        <v>32</v>
      </c>
      <c r="BR6" s="32" t="s">
        <v>566</v>
      </c>
    </row>
    <row r="7" spans="1:70" ht="14" thickBot="1">
      <c r="B7" s="11">
        <v>2</v>
      </c>
      <c r="C7" s="17">
        <f t="shared" si="1"/>
        <v>4</v>
      </c>
      <c r="D7" s="17" t="s">
        <v>567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5</v>
      </c>
      <c r="M7" s="17">
        <f t="shared" si="4"/>
        <v>7</v>
      </c>
      <c r="N7" s="18" t="s">
        <v>570</v>
      </c>
      <c r="O7" s="22">
        <v>3</v>
      </c>
      <c r="P7" s="17">
        <f t="shared" si="5"/>
        <v>6</v>
      </c>
      <c r="Q7" s="37" t="s">
        <v>571</v>
      </c>
      <c r="R7" s="22">
        <v>9</v>
      </c>
      <c r="S7" s="17">
        <f t="shared" si="6"/>
        <v>14</v>
      </c>
      <c r="T7" s="4" t="s">
        <v>572</v>
      </c>
      <c r="U7" s="22">
        <v>8</v>
      </c>
      <c r="V7" s="17">
        <f t="shared" si="7"/>
        <v>13</v>
      </c>
      <c r="W7" s="4" t="s">
        <v>573</v>
      </c>
      <c r="X7" s="22">
        <v>2</v>
      </c>
      <c r="Y7" s="17">
        <f t="shared" si="8"/>
        <v>4</v>
      </c>
      <c r="Z7" t="s">
        <v>574</v>
      </c>
      <c r="AA7" s="22">
        <v>2</v>
      </c>
      <c r="AB7" s="17">
        <f t="shared" si="9"/>
        <v>4</v>
      </c>
      <c r="AC7" t="s">
        <v>574</v>
      </c>
      <c r="AD7" s="40">
        <v>2</v>
      </c>
      <c r="AE7" s="35">
        <f t="shared" ref="AE7:AE50" si="19">AD7+AE6</f>
        <v>4</v>
      </c>
      <c r="AF7" s="33" t="s">
        <v>596</v>
      </c>
      <c r="AG7" s="44" t="s">
        <v>723</v>
      </c>
      <c r="AH7" s="40">
        <v>2</v>
      </c>
      <c r="AI7" s="35">
        <f t="shared" ref="AI7:AI46" si="20">AH7+AI6</f>
        <v>4</v>
      </c>
      <c r="AJ7" s="33" t="s">
        <v>596</v>
      </c>
      <c r="AK7" s="44" t="s">
        <v>723</v>
      </c>
      <c r="AL7" s="40">
        <v>2</v>
      </c>
      <c r="AM7" s="35">
        <f t="shared" si="10"/>
        <v>3</v>
      </c>
      <c r="AN7" t="s">
        <v>598</v>
      </c>
      <c r="AO7" s="40">
        <v>2</v>
      </c>
      <c r="AP7" s="35">
        <f t="shared" si="11"/>
        <v>3</v>
      </c>
      <c r="AQ7" t="s">
        <v>599</v>
      </c>
      <c r="AR7" s="40">
        <v>2</v>
      </c>
      <c r="AS7" s="35">
        <f t="shared" si="12"/>
        <v>3</v>
      </c>
      <c r="AT7" t="s">
        <v>600</v>
      </c>
      <c r="AU7" s="40">
        <v>2</v>
      </c>
      <c r="AV7" s="35">
        <f t="shared" si="13"/>
        <v>3</v>
      </c>
      <c r="AW7" t="s">
        <v>601</v>
      </c>
      <c r="AX7" s="48">
        <v>1</v>
      </c>
      <c r="AY7" s="35">
        <f t="shared" ref="AY7:AY71" si="21">AY6+AX7</f>
        <v>2</v>
      </c>
      <c r="AZ7" t="s">
        <v>602</v>
      </c>
      <c r="BA7" s="40">
        <v>1</v>
      </c>
      <c r="BB7" s="35">
        <f t="shared" si="14"/>
        <v>2</v>
      </c>
      <c r="BC7" t="s">
        <v>582</v>
      </c>
      <c r="BD7" s="40">
        <v>1</v>
      </c>
      <c r="BE7" s="35">
        <f t="shared" ref="BE7:BE70" si="22">BE6+BD7</f>
        <v>2</v>
      </c>
      <c r="BF7" t="s">
        <v>583</v>
      </c>
      <c r="BG7" s="22">
        <v>16</v>
      </c>
      <c r="BH7" s="18">
        <f t="shared" si="15"/>
        <v>18</v>
      </c>
      <c r="BI7" t="s">
        <v>584</v>
      </c>
      <c r="BJ7" s="22">
        <v>2</v>
      </c>
      <c r="BK7" s="18">
        <f t="shared" si="16"/>
        <v>4</v>
      </c>
      <c r="BL7" t="s">
        <v>585</v>
      </c>
      <c r="BM7" s="22">
        <v>2</v>
      </c>
      <c r="BN7" s="18">
        <f t="shared" si="17"/>
        <v>7</v>
      </c>
      <c r="BO7" t="s">
        <v>586</v>
      </c>
      <c r="BP7" s="22">
        <v>8</v>
      </c>
      <c r="BQ7" s="18">
        <f t="shared" si="18"/>
        <v>40</v>
      </c>
      <c r="BR7" s="32" t="s">
        <v>587</v>
      </c>
    </row>
    <row r="8" spans="1:70">
      <c r="B8" s="10">
        <v>3</v>
      </c>
      <c r="C8" s="17">
        <f t="shared" si="1"/>
        <v>7</v>
      </c>
      <c r="D8" s="17" t="s">
        <v>588</v>
      </c>
      <c r="E8" s="18" t="s">
        <v>716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5</v>
      </c>
      <c r="M8" s="17">
        <f t="shared" si="4"/>
        <v>12</v>
      </c>
      <c r="N8" s="18" t="s">
        <v>591</v>
      </c>
      <c r="O8" s="22">
        <v>7</v>
      </c>
      <c r="P8" s="17">
        <f t="shared" si="5"/>
        <v>13</v>
      </c>
      <c r="Q8" s="18" t="s">
        <v>592</v>
      </c>
      <c r="R8" s="22">
        <v>10</v>
      </c>
      <c r="S8" s="17">
        <f t="shared" si="6"/>
        <v>24</v>
      </c>
      <c r="T8" s="4" t="s">
        <v>573</v>
      </c>
      <c r="U8" s="22">
        <v>9</v>
      </c>
      <c r="V8" s="17">
        <f t="shared" si="7"/>
        <v>22</v>
      </c>
      <c r="W8" s="38" t="s">
        <v>593</v>
      </c>
      <c r="X8" s="10">
        <v>2</v>
      </c>
      <c r="Y8" s="17">
        <f t="shared" si="8"/>
        <v>6</v>
      </c>
      <c r="Z8" t="s">
        <v>594</v>
      </c>
      <c r="AA8" s="10">
        <v>2</v>
      </c>
      <c r="AB8" s="17">
        <f t="shared" si="9"/>
        <v>6</v>
      </c>
      <c r="AC8" t="s">
        <v>595</v>
      </c>
      <c r="AD8" s="40">
        <v>2</v>
      </c>
      <c r="AE8" s="35">
        <f t="shared" si="19"/>
        <v>6</v>
      </c>
      <c r="AF8" s="31" t="s">
        <v>479</v>
      </c>
      <c r="AG8" s="44" t="s">
        <v>723</v>
      </c>
      <c r="AH8" s="40">
        <v>2</v>
      </c>
      <c r="AI8" s="35">
        <f t="shared" si="20"/>
        <v>6</v>
      </c>
      <c r="AJ8" s="31" t="s">
        <v>494</v>
      </c>
      <c r="AK8" s="44" t="s">
        <v>723</v>
      </c>
      <c r="AL8" s="40">
        <v>2</v>
      </c>
      <c r="AM8" s="35">
        <f t="shared" si="10"/>
        <v>5</v>
      </c>
      <c r="AN8" t="s">
        <v>480</v>
      </c>
      <c r="AO8" s="40">
        <v>2</v>
      </c>
      <c r="AP8" s="35">
        <f t="shared" si="11"/>
        <v>5</v>
      </c>
      <c r="AQ8" t="s">
        <v>481</v>
      </c>
      <c r="AR8" s="40">
        <v>2</v>
      </c>
      <c r="AS8" s="35">
        <f t="shared" si="12"/>
        <v>5</v>
      </c>
      <c r="AT8" t="s">
        <v>482</v>
      </c>
      <c r="AU8" s="40">
        <v>2</v>
      </c>
      <c r="AV8" s="35">
        <f t="shared" si="13"/>
        <v>5</v>
      </c>
      <c r="AW8" t="s">
        <v>483</v>
      </c>
      <c r="AX8" s="48">
        <v>1</v>
      </c>
      <c r="AY8" s="35">
        <f t="shared" si="21"/>
        <v>3</v>
      </c>
      <c r="AZ8" t="s">
        <v>603</v>
      </c>
      <c r="BA8" s="48">
        <v>1</v>
      </c>
      <c r="BB8" s="35">
        <f t="shared" si="14"/>
        <v>3</v>
      </c>
      <c r="BC8" t="s">
        <v>603</v>
      </c>
      <c r="BD8" s="40">
        <v>1</v>
      </c>
      <c r="BE8" s="35">
        <f t="shared" si="22"/>
        <v>3</v>
      </c>
      <c r="BF8" t="s">
        <v>604</v>
      </c>
      <c r="BG8" s="22">
        <v>20</v>
      </c>
      <c r="BH8" s="18">
        <f t="shared" si="15"/>
        <v>38</v>
      </c>
      <c r="BI8" t="s">
        <v>605</v>
      </c>
      <c r="BJ8" s="22">
        <v>2</v>
      </c>
      <c r="BK8" s="18">
        <f t="shared" si="16"/>
        <v>6</v>
      </c>
      <c r="BL8" t="s">
        <v>606</v>
      </c>
      <c r="BM8" s="22">
        <v>5</v>
      </c>
      <c r="BN8" s="18">
        <f t="shared" si="17"/>
        <v>12</v>
      </c>
      <c r="BO8" s="32" t="s">
        <v>607</v>
      </c>
      <c r="BP8" s="22">
        <v>24</v>
      </c>
      <c r="BQ8" s="18">
        <f t="shared" si="18"/>
        <v>64</v>
      </c>
      <c r="BR8" s="32" t="s">
        <v>608</v>
      </c>
    </row>
    <row r="9" spans="1:70">
      <c r="B9" s="11">
        <v>3</v>
      </c>
      <c r="C9" s="17">
        <f t="shared" si="1"/>
        <v>10</v>
      </c>
      <c r="D9" s="30" t="s">
        <v>609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10">
        <v>12</v>
      </c>
      <c r="M9" s="17">
        <f t="shared" si="4"/>
        <v>24</v>
      </c>
      <c r="N9" s="18" t="s">
        <v>612</v>
      </c>
      <c r="O9" s="22">
        <v>9</v>
      </c>
      <c r="P9" s="17">
        <f t="shared" si="5"/>
        <v>22</v>
      </c>
      <c r="Q9" s="18" t="s">
        <v>613</v>
      </c>
      <c r="R9" s="10">
        <v>10</v>
      </c>
      <c r="S9" s="17">
        <f t="shared" si="6"/>
        <v>34</v>
      </c>
      <c r="T9" t="s">
        <v>614</v>
      </c>
      <c r="U9" s="10">
        <v>10</v>
      </c>
      <c r="V9" s="17">
        <f t="shared" si="7"/>
        <v>32</v>
      </c>
      <c r="W9" t="s">
        <v>614</v>
      </c>
      <c r="X9" s="22">
        <v>2</v>
      </c>
      <c r="Y9" s="17">
        <f t="shared" si="8"/>
        <v>8</v>
      </c>
      <c r="Z9" t="s">
        <v>615</v>
      </c>
      <c r="AA9" s="22">
        <v>2</v>
      </c>
      <c r="AB9" s="17">
        <f t="shared" si="9"/>
        <v>8</v>
      </c>
      <c r="AC9" t="s">
        <v>616</v>
      </c>
      <c r="AD9" s="40">
        <v>2</v>
      </c>
      <c r="AE9" s="35">
        <f t="shared" si="19"/>
        <v>8</v>
      </c>
      <c r="AF9" s="31" t="s">
        <v>494</v>
      </c>
      <c r="AG9" s="44" t="s">
        <v>723</v>
      </c>
      <c r="AH9" s="40">
        <v>2</v>
      </c>
      <c r="AI9" s="35">
        <f t="shared" si="20"/>
        <v>8</v>
      </c>
      <c r="AJ9" s="31" t="s">
        <v>510</v>
      </c>
      <c r="AK9" s="44" t="s">
        <v>723</v>
      </c>
      <c r="AL9" s="40">
        <v>2</v>
      </c>
      <c r="AM9" s="35">
        <f t="shared" si="10"/>
        <v>7</v>
      </c>
      <c r="AN9" t="s">
        <v>495</v>
      </c>
      <c r="AO9" s="40">
        <v>2</v>
      </c>
      <c r="AP9" s="35">
        <f t="shared" si="11"/>
        <v>7</v>
      </c>
      <c r="AQ9" t="s">
        <v>496</v>
      </c>
      <c r="AR9" s="40">
        <v>2</v>
      </c>
      <c r="AS9" s="35">
        <f t="shared" si="12"/>
        <v>7</v>
      </c>
      <c r="AT9" t="s">
        <v>497</v>
      </c>
      <c r="AU9" s="40">
        <v>2</v>
      </c>
      <c r="AV9" s="35">
        <f t="shared" si="13"/>
        <v>7</v>
      </c>
      <c r="AW9" t="s">
        <v>498</v>
      </c>
      <c r="AX9" s="48">
        <v>1</v>
      </c>
      <c r="AY9" s="35">
        <f t="shared" si="21"/>
        <v>4</v>
      </c>
      <c r="AZ9" t="s">
        <v>623</v>
      </c>
      <c r="BA9" s="48">
        <v>1</v>
      </c>
      <c r="BB9" s="35">
        <f t="shared" si="14"/>
        <v>4</v>
      </c>
      <c r="BC9" t="s">
        <v>623</v>
      </c>
      <c r="BD9" s="48">
        <v>1</v>
      </c>
      <c r="BE9" s="35">
        <f t="shared" si="22"/>
        <v>4</v>
      </c>
      <c r="BF9" t="s">
        <v>624</v>
      </c>
      <c r="BG9" s="22">
        <v>10</v>
      </c>
      <c r="BH9" s="18">
        <f t="shared" si="15"/>
        <v>48</v>
      </c>
      <c r="BI9" t="s">
        <v>625</v>
      </c>
      <c r="BJ9" s="22">
        <v>2</v>
      </c>
      <c r="BK9" s="18">
        <f t="shared" si="16"/>
        <v>8</v>
      </c>
      <c r="BL9" t="s">
        <v>626</v>
      </c>
      <c r="BM9" s="22">
        <v>3</v>
      </c>
      <c r="BN9" s="18">
        <f t="shared" si="17"/>
        <v>15</v>
      </c>
      <c r="BO9" t="s">
        <v>627</v>
      </c>
      <c r="BP9" s="22">
        <v>32</v>
      </c>
      <c r="BQ9" s="18">
        <f t="shared" si="18"/>
        <v>96</v>
      </c>
      <c r="BR9" s="32" t="s">
        <v>628</v>
      </c>
    </row>
    <row r="10" spans="1:70" ht="14" thickBot="1">
      <c r="B10" s="11">
        <v>3</v>
      </c>
      <c r="C10" s="17">
        <f t="shared" si="1"/>
        <v>13</v>
      </c>
      <c r="D10" s="30" t="s">
        <v>629</v>
      </c>
      <c r="E10" s="18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L10" s="10">
        <v>25</v>
      </c>
      <c r="M10" s="17">
        <f t="shared" si="4"/>
        <v>49</v>
      </c>
      <c r="N10" s="20" t="s">
        <v>631</v>
      </c>
      <c r="O10" s="22">
        <v>25</v>
      </c>
      <c r="P10" s="17">
        <f t="shared" si="5"/>
        <v>47</v>
      </c>
      <c r="Q10" s="18" t="s">
        <v>631</v>
      </c>
      <c r="R10" s="22">
        <v>20</v>
      </c>
      <c r="S10" s="17">
        <f t="shared" si="6"/>
        <v>54</v>
      </c>
      <c r="T10" s="4" t="s">
        <v>632</v>
      </c>
      <c r="U10" s="22">
        <v>22</v>
      </c>
      <c r="V10" s="17">
        <f t="shared" si="7"/>
        <v>54</v>
      </c>
      <c r="W10" s="38" t="s">
        <v>633</v>
      </c>
      <c r="X10" s="22">
        <v>2</v>
      </c>
      <c r="Y10" s="17">
        <f t="shared" si="8"/>
        <v>10</v>
      </c>
      <c r="Z10" t="s">
        <v>634</v>
      </c>
      <c r="AA10" s="22">
        <v>2</v>
      </c>
      <c r="AB10" s="17">
        <f t="shared" si="9"/>
        <v>10</v>
      </c>
      <c r="AC10" t="s">
        <v>634</v>
      </c>
      <c r="AD10" s="40">
        <v>2</v>
      </c>
      <c r="AE10" s="35">
        <f t="shared" si="19"/>
        <v>10</v>
      </c>
      <c r="AF10" s="31" t="s">
        <v>510</v>
      </c>
      <c r="AG10" s="44" t="s">
        <v>723</v>
      </c>
      <c r="AH10" s="40">
        <v>2</v>
      </c>
      <c r="AI10" s="35">
        <f t="shared" si="20"/>
        <v>10</v>
      </c>
      <c r="AJ10" s="31" t="s">
        <v>526</v>
      </c>
      <c r="AK10" s="44" t="s">
        <v>725</v>
      </c>
      <c r="AL10" s="40">
        <v>2</v>
      </c>
      <c r="AM10" s="35">
        <f t="shared" si="10"/>
        <v>9</v>
      </c>
      <c r="AN10" t="s">
        <v>511</v>
      </c>
      <c r="AO10" s="40">
        <v>2</v>
      </c>
      <c r="AP10" s="35">
        <f t="shared" si="11"/>
        <v>9</v>
      </c>
      <c r="AQ10" t="s">
        <v>512</v>
      </c>
      <c r="AR10" s="40">
        <v>2</v>
      </c>
      <c r="AS10" s="35">
        <f t="shared" si="12"/>
        <v>9</v>
      </c>
      <c r="AT10" t="s">
        <v>513</v>
      </c>
      <c r="AU10" s="40">
        <v>2</v>
      </c>
      <c r="AV10" s="35">
        <f t="shared" si="13"/>
        <v>9</v>
      </c>
      <c r="AW10" t="s">
        <v>514</v>
      </c>
      <c r="AX10" s="48">
        <v>1</v>
      </c>
      <c r="AY10" s="35">
        <f t="shared" si="21"/>
        <v>5</v>
      </c>
      <c r="AZ10" t="s">
        <v>484</v>
      </c>
      <c r="BA10" s="48">
        <v>1</v>
      </c>
      <c r="BB10" s="35">
        <f t="shared" si="14"/>
        <v>5</v>
      </c>
      <c r="BC10" t="s">
        <v>484</v>
      </c>
      <c r="BD10" s="48">
        <v>1</v>
      </c>
      <c r="BE10" s="35">
        <f t="shared" si="22"/>
        <v>5</v>
      </c>
      <c r="BF10" t="s">
        <v>485</v>
      </c>
      <c r="BG10" s="22">
        <v>2</v>
      </c>
      <c r="BH10" s="18">
        <f t="shared" si="15"/>
        <v>50</v>
      </c>
      <c r="BI10" t="s">
        <v>486</v>
      </c>
      <c r="BJ10" s="22">
        <v>2</v>
      </c>
      <c r="BK10" s="18">
        <f t="shared" si="16"/>
        <v>10</v>
      </c>
      <c r="BL10" t="s">
        <v>487</v>
      </c>
      <c r="BM10" s="22">
        <v>4</v>
      </c>
      <c r="BN10" s="18">
        <f t="shared" si="17"/>
        <v>19</v>
      </c>
      <c r="BO10" s="32" t="s">
        <v>488</v>
      </c>
      <c r="BP10" s="22">
        <v>8</v>
      </c>
      <c r="BQ10" s="18">
        <f t="shared" si="18"/>
        <v>104</v>
      </c>
      <c r="BR10" s="32" t="s">
        <v>489</v>
      </c>
    </row>
    <row r="11" spans="1:70" ht="14" thickBot="1">
      <c r="B11" s="10">
        <v>10</v>
      </c>
      <c r="C11" s="17">
        <f t="shared" si="1"/>
        <v>23</v>
      </c>
      <c r="D11" s="17" t="s">
        <v>490</v>
      </c>
      <c r="E11" s="18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L11" s="28">
        <v>25</v>
      </c>
      <c r="M11" s="17">
        <f t="shared" si="4"/>
        <v>74</v>
      </c>
      <c r="N11" s="20" t="s">
        <v>631</v>
      </c>
      <c r="O11" s="23">
        <f>L11</f>
        <v>25</v>
      </c>
      <c r="P11" s="17">
        <f t="shared" si="5"/>
        <v>72</v>
      </c>
      <c r="Q11" s="18" t="s">
        <v>631</v>
      </c>
      <c r="R11" s="23">
        <v>20</v>
      </c>
      <c r="S11" s="17">
        <f t="shared" si="6"/>
        <v>74</v>
      </c>
      <c r="T11" s="4"/>
      <c r="U11" s="23">
        <v>20</v>
      </c>
      <c r="V11" s="17">
        <f t="shared" si="7"/>
        <v>74</v>
      </c>
      <c r="W11" s="4"/>
      <c r="X11" s="52">
        <v>2</v>
      </c>
      <c r="Y11" s="17">
        <f t="shared" si="8"/>
        <v>12</v>
      </c>
      <c r="Z11" t="s">
        <v>492</v>
      </c>
      <c r="AA11" s="52">
        <v>2</v>
      </c>
      <c r="AB11" s="17">
        <f t="shared" si="9"/>
        <v>12</v>
      </c>
      <c r="AC11" t="s">
        <v>492</v>
      </c>
      <c r="AD11" s="40">
        <v>2</v>
      </c>
      <c r="AE11" s="35">
        <f t="shared" si="19"/>
        <v>12</v>
      </c>
      <c r="AF11" s="31" t="s">
        <v>550</v>
      </c>
      <c r="AG11" s="44" t="s">
        <v>725</v>
      </c>
      <c r="AH11" s="40">
        <v>2</v>
      </c>
      <c r="AI11" s="35">
        <f t="shared" si="20"/>
        <v>12</v>
      </c>
      <c r="AJ11" s="31" t="s">
        <v>551</v>
      </c>
      <c r="AK11" s="44" t="s">
        <v>723</v>
      </c>
      <c r="AL11" s="40">
        <v>2</v>
      </c>
      <c r="AM11" s="35">
        <f t="shared" si="10"/>
        <v>11</v>
      </c>
      <c r="AN11" t="s">
        <v>527</v>
      </c>
      <c r="AO11" s="40">
        <v>2</v>
      </c>
      <c r="AP11" s="35">
        <f t="shared" si="11"/>
        <v>11</v>
      </c>
      <c r="AQ11" t="s">
        <v>528</v>
      </c>
      <c r="AR11" s="40">
        <v>2</v>
      </c>
      <c r="AS11" s="35">
        <f t="shared" si="12"/>
        <v>11</v>
      </c>
      <c r="AT11" t="s">
        <v>529</v>
      </c>
      <c r="AU11" s="40">
        <v>2</v>
      </c>
      <c r="AV11" s="35">
        <f t="shared" si="13"/>
        <v>11</v>
      </c>
      <c r="AW11" t="s">
        <v>530</v>
      </c>
      <c r="AX11" s="48">
        <v>1</v>
      </c>
      <c r="AY11" s="35">
        <f t="shared" si="21"/>
        <v>6</v>
      </c>
      <c r="AZ11" t="s">
        <v>499</v>
      </c>
      <c r="BA11" s="48">
        <v>1</v>
      </c>
      <c r="BB11" s="35">
        <f t="shared" si="14"/>
        <v>6</v>
      </c>
      <c r="BC11" t="s">
        <v>499</v>
      </c>
      <c r="BD11" s="48">
        <v>1</v>
      </c>
      <c r="BE11" s="35">
        <f t="shared" si="22"/>
        <v>6</v>
      </c>
      <c r="BF11" t="s">
        <v>500</v>
      </c>
      <c r="BG11" s="22">
        <v>4</v>
      </c>
      <c r="BH11" s="18">
        <f t="shared" si="15"/>
        <v>54</v>
      </c>
      <c r="BI11" t="s">
        <v>501</v>
      </c>
      <c r="BJ11" s="22">
        <v>2</v>
      </c>
      <c r="BK11" s="18">
        <f t="shared" si="16"/>
        <v>12</v>
      </c>
      <c r="BL11" t="s">
        <v>502</v>
      </c>
      <c r="BM11" s="22">
        <v>2</v>
      </c>
      <c r="BN11" s="18">
        <f t="shared" si="17"/>
        <v>21</v>
      </c>
      <c r="BO11" s="32" t="s">
        <v>503</v>
      </c>
      <c r="BP11" s="22">
        <v>24</v>
      </c>
      <c r="BQ11" s="18">
        <f t="shared" si="18"/>
        <v>128</v>
      </c>
      <c r="BR11" s="32" t="s">
        <v>504</v>
      </c>
    </row>
    <row r="12" spans="1:70" ht="14" thickBot="1">
      <c r="B12" s="10">
        <v>10</v>
      </c>
      <c r="C12" s="17">
        <f t="shared" si="1"/>
        <v>33</v>
      </c>
      <c r="D12" s="17" t="s">
        <v>505</v>
      </c>
      <c r="E12" s="18" t="s">
        <v>716</v>
      </c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R12" s="23">
        <v>20</v>
      </c>
      <c r="S12" s="17">
        <f t="shared" si="6"/>
        <v>94</v>
      </c>
      <c r="T12" s="4"/>
      <c r="U12" s="23">
        <v>20</v>
      </c>
      <c r="V12" s="17">
        <f t="shared" si="7"/>
        <v>94</v>
      </c>
      <c r="W12" s="4"/>
      <c r="X12" s="23">
        <v>4</v>
      </c>
      <c r="Y12" s="17">
        <f t="shared" si="8"/>
        <v>16</v>
      </c>
      <c r="Z12" t="s">
        <v>508</v>
      </c>
      <c r="AA12" s="23">
        <v>4</v>
      </c>
      <c r="AB12" s="17">
        <f t="shared" si="9"/>
        <v>16</v>
      </c>
      <c r="AC12" t="s">
        <v>509</v>
      </c>
      <c r="AD12" s="40">
        <v>2</v>
      </c>
      <c r="AE12" s="35">
        <f t="shared" si="19"/>
        <v>14</v>
      </c>
      <c r="AF12" s="31" t="s">
        <v>416</v>
      </c>
      <c r="AG12" s="44" t="s">
        <v>723</v>
      </c>
      <c r="AH12" s="40">
        <v>2</v>
      </c>
      <c r="AI12" s="35">
        <f t="shared" si="20"/>
        <v>14</v>
      </c>
      <c r="AJ12" s="31" t="s">
        <v>446</v>
      </c>
      <c r="AK12" s="44" t="s">
        <v>723</v>
      </c>
      <c r="AL12" s="40">
        <v>2</v>
      </c>
      <c r="AM12" s="35">
        <f t="shared" si="10"/>
        <v>13</v>
      </c>
      <c r="AN12" t="str">
        <f ca="1">"de couleur "&amp;VLOOKUP(RANDBETWEEN(1,$AA$3),$AB$5:$AC$17,2,TRUE)</f>
        <v>de couleur rouge</v>
      </c>
      <c r="AO12" s="40">
        <v>2</v>
      </c>
      <c r="AP12" s="35">
        <f t="shared" si="11"/>
        <v>13</v>
      </c>
      <c r="AQ12" t="str">
        <f ca="1">"de couleur "&amp;VLOOKUP(RANDBETWEEN(1,$AA$3),$AB$5:$AC$17,2,TRUE)</f>
        <v xml:space="preserve">de couleur jaune  </v>
      </c>
      <c r="AR12" s="40">
        <v>2</v>
      </c>
      <c r="AS12" s="35">
        <f t="shared" si="12"/>
        <v>13</v>
      </c>
      <c r="AT12" t="str">
        <f ca="1">"de couleur "&amp;VLOOKUP(RANDBETWEEN(1,$AA$3),$AB$5:$AC$17,2,TRUE)</f>
        <v>de couleur bleue</v>
      </c>
      <c r="AU12" s="40">
        <v>2</v>
      </c>
      <c r="AV12" s="35">
        <f t="shared" si="13"/>
        <v>13</v>
      </c>
      <c r="AW12" t="str">
        <f ca="1">"de couleur "&amp;VLOOKUP(RANDBETWEEN(1,$AA$3),$AB$5:$AC$17,2,TRUE)</f>
        <v>de couleur kaki</v>
      </c>
      <c r="AX12" s="48">
        <v>1</v>
      </c>
      <c r="AY12" s="35">
        <f t="shared" si="21"/>
        <v>7</v>
      </c>
      <c r="AZ12" t="s">
        <v>542</v>
      </c>
      <c r="BA12" s="48">
        <v>1</v>
      </c>
      <c r="BB12" s="35">
        <f t="shared" ref="BB12:BB75" si="23">BB11+BA12</f>
        <v>7</v>
      </c>
      <c r="BC12" t="s">
        <v>407</v>
      </c>
      <c r="BD12" s="48">
        <v>1</v>
      </c>
      <c r="BE12" s="35">
        <f t="shared" si="22"/>
        <v>7</v>
      </c>
      <c r="BF12" t="s">
        <v>516</v>
      </c>
      <c r="BG12" s="22">
        <v>8</v>
      </c>
      <c r="BH12" s="18">
        <f t="shared" si="15"/>
        <v>62</v>
      </c>
      <c r="BI12" t="s">
        <v>517</v>
      </c>
      <c r="BJ12" s="22">
        <v>2</v>
      </c>
      <c r="BK12" s="18">
        <f t="shared" si="16"/>
        <v>14</v>
      </c>
      <c r="BL12" t="s">
        <v>518</v>
      </c>
      <c r="BM12" s="22">
        <v>4</v>
      </c>
      <c r="BN12" s="18">
        <f t="shared" si="17"/>
        <v>25</v>
      </c>
      <c r="BO12" s="32" t="s">
        <v>519</v>
      </c>
      <c r="BP12" s="22">
        <v>16</v>
      </c>
      <c r="BQ12" s="18">
        <f t="shared" si="18"/>
        <v>144</v>
      </c>
      <c r="BR12" s="32" t="s">
        <v>520</v>
      </c>
    </row>
    <row r="13" spans="1:70" ht="14" thickBot="1">
      <c r="B13" s="11">
        <v>12</v>
      </c>
      <c r="C13" s="17">
        <f t="shared" si="1"/>
        <v>45</v>
      </c>
      <c r="D13" s="17" t="s">
        <v>521</v>
      </c>
      <c r="E13" s="18" t="s">
        <v>716</v>
      </c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N13" s="3"/>
      <c r="O13" s="3"/>
      <c r="P13" s="3"/>
      <c r="Q13" s="3"/>
      <c r="S13" s="36"/>
      <c r="T13" s="3"/>
      <c r="V13" s="36"/>
      <c r="W13" s="3"/>
      <c r="X13" s="22">
        <v>4</v>
      </c>
      <c r="Y13" s="17">
        <f t="shared" si="8"/>
        <v>20</v>
      </c>
      <c r="Z13" t="s">
        <v>524</v>
      </c>
      <c r="AA13" s="22">
        <v>4</v>
      </c>
      <c r="AB13" s="17">
        <f t="shared" si="9"/>
        <v>20</v>
      </c>
      <c r="AC13" t="s">
        <v>525</v>
      </c>
      <c r="AD13" s="40">
        <v>2</v>
      </c>
      <c r="AE13" s="35">
        <f t="shared" si="19"/>
        <v>16</v>
      </c>
      <c r="AF13" s="31" t="s">
        <v>477</v>
      </c>
      <c r="AG13" s="44" t="s">
        <v>723</v>
      </c>
      <c r="AH13" s="40">
        <v>2</v>
      </c>
      <c r="AI13" s="35">
        <f t="shared" si="20"/>
        <v>16</v>
      </c>
      <c r="AJ13" s="33" t="s">
        <v>115</v>
      </c>
      <c r="AK13" s="45" t="s">
        <v>116</v>
      </c>
      <c r="AL13" s="40">
        <v>3</v>
      </c>
      <c r="AM13" s="35">
        <f t="shared" si="10"/>
        <v>16</v>
      </c>
      <c r="AN13" t="s">
        <v>552</v>
      </c>
      <c r="AO13" s="40">
        <v>3</v>
      </c>
      <c r="AP13" s="35">
        <f t="shared" si="11"/>
        <v>16</v>
      </c>
      <c r="AQ13" t="s">
        <v>553</v>
      </c>
      <c r="AR13" s="40">
        <v>3</v>
      </c>
      <c r="AS13" s="35">
        <f t="shared" si="12"/>
        <v>16</v>
      </c>
      <c r="AT13" t="s">
        <v>554</v>
      </c>
      <c r="AU13" s="40">
        <v>3</v>
      </c>
      <c r="AV13" s="35">
        <f t="shared" si="13"/>
        <v>16</v>
      </c>
      <c r="AW13" t="s">
        <v>555</v>
      </c>
      <c r="AX13" s="48">
        <v>1</v>
      </c>
      <c r="AY13" s="35">
        <f t="shared" si="21"/>
        <v>8</v>
      </c>
      <c r="AZ13" t="s">
        <v>556</v>
      </c>
      <c r="BA13" s="48">
        <v>2</v>
      </c>
      <c r="BB13" s="35">
        <f t="shared" si="23"/>
        <v>9</v>
      </c>
      <c r="BC13" t="s">
        <v>3</v>
      </c>
      <c r="BD13" s="40">
        <v>1</v>
      </c>
      <c r="BE13" s="35">
        <f t="shared" si="22"/>
        <v>8</v>
      </c>
      <c r="BF13" t="s">
        <v>533</v>
      </c>
      <c r="BG13" s="22">
        <v>6</v>
      </c>
      <c r="BH13" s="18">
        <f t="shared" si="15"/>
        <v>68</v>
      </c>
      <c r="BI13" t="s">
        <v>534</v>
      </c>
      <c r="BJ13" s="22">
        <v>2</v>
      </c>
      <c r="BK13" s="18">
        <f t="shared" si="16"/>
        <v>16</v>
      </c>
      <c r="BL13" t="s">
        <v>535</v>
      </c>
      <c r="BM13" s="22">
        <v>2</v>
      </c>
      <c r="BN13" s="18">
        <f t="shared" si="17"/>
        <v>27</v>
      </c>
      <c r="BO13" s="32" t="s">
        <v>536</v>
      </c>
      <c r="BP13" s="22">
        <v>2</v>
      </c>
      <c r="BQ13" s="18">
        <f t="shared" si="18"/>
        <v>146</v>
      </c>
      <c r="BR13" s="32" t="s">
        <v>537</v>
      </c>
    </row>
    <row r="14" spans="1:70" ht="14" thickBot="1">
      <c r="B14" s="11">
        <v>12</v>
      </c>
      <c r="C14" s="17">
        <f t="shared" si="1"/>
        <v>57</v>
      </c>
      <c r="D14" s="30" t="s">
        <v>538</v>
      </c>
      <c r="E14" s="18" t="s">
        <v>716</v>
      </c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N14" s="3"/>
      <c r="O14" s="3"/>
      <c r="P14" s="3"/>
      <c r="Q14" s="3"/>
      <c r="T14" s="3"/>
      <c r="W14" s="3"/>
      <c r="X14" s="51">
        <v>4</v>
      </c>
      <c r="Y14" s="17">
        <f t="shared" si="8"/>
        <v>24</v>
      </c>
      <c r="Z14" t="s">
        <v>539</v>
      </c>
      <c r="AA14" s="51">
        <v>4</v>
      </c>
      <c r="AB14" s="17">
        <f t="shared" si="9"/>
        <v>24</v>
      </c>
      <c r="AC14" t="s">
        <v>540</v>
      </c>
      <c r="AD14" s="40">
        <v>2</v>
      </c>
      <c r="AE14" s="35">
        <f t="shared" si="19"/>
        <v>18</v>
      </c>
      <c r="AF14" s="31" t="s">
        <v>112</v>
      </c>
      <c r="AG14" s="44" t="s">
        <v>277</v>
      </c>
      <c r="AH14" s="40">
        <v>3</v>
      </c>
      <c r="AI14" s="35">
        <f t="shared" si="20"/>
        <v>19</v>
      </c>
      <c r="AJ14" s="31" t="s">
        <v>406</v>
      </c>
      <c r="AK14" s="44" t="s">
        <v>725</v>
      </c>
      <c r="AL14" s="40">
        <v>3</v>
      </c>
      <c r="AM14" s="35">
        <f t="shared" si="10"/>
        <v>19</v>
      </c>
      <c r="AN14" t="s">
        <v>418</v>
      </c>
      <c r="AO14" s="40">
        <v>3</v>
      </c>
      <c r="AP14" s="35">
        <f t="shared" si="11"/>
        <v>19</v>
      </c>
      <c r="AQ14" t="s">
        <v>419</v>
      </c>
      <c r="AR14" s="40">
        <v>3</v>
      </c>
      <c r="AS14" s="35">
        <f t="shared" si="12"/>
        <v>19</v>
      </c>
      <c r="AT14" t="s">
        <v>420</v>
      </c>
      <c r="AU14" s="40">
        <v>3</v>
      </c>
      <c r="AV14" s="35">
        <f t="shared" si="13"/>
        <v>19</v>
      </c>
      <c r="AW14" t="s">
        <v>421</v>
      </c>
      <c r="AX14" s="48">
        <v>1</v>
      </c>
      <c r="AY14" s="35">
        <f t="shared" si="21"/>
        <v>9</v>
      </c>
      <c r="AZ14" t="s">
        <v>463</v>
      </c>
      <c r="BA14" s="48">
        <v>2</v>
      </c>
      <c r="BB14" s="35">
        <f t="shared" si="23"/>
        <v>11</v>
      </c>
      <c r="BC14" t="s">
        <v>4</v>
      </c>
      <c r="BD14" s="48">
        <v>1</v>
      </c>
      <c r="BE14" s="35">
        <f t="shared" si="22"/>
        <v>9</v>
      </c>
      <c r="BF14" t="s">
        <v>543</v>
      </c>
      <c r="BG14" s="22">
        <v>2</v>
      </c>
      <c r="BH14" s="18">
        <f t="shared" si="15"/>
        <v>70</v>
      </c>
      <c r="BI14" t="s">
        <v>544</v>
      </c>
      <c r="BJ14" s="22">
        <v>2</v>
      </c>
      <c r="BK14" s="18">
        <f t="shared" si="16"/>
        <v>18</v>
      </c>
      <c r="BL14" t="s">
        <v>545</v>
      </c>
      <c r="BM14" s="22">
        <v>2</v>
      </c>
      <c r="BN14" s="18">
        <f t="shared" si="17"/>
        <v>29</v>
      </c>
      <c r="BO14" s="32" t="s">
        <v>546</v>
      </c>
      <c r="BP14" s="22">
        <v>2</v>
      </c>
      <c r="BQ14" s="18">
        <f t="shared" si="18"/>
        <v>148</v>
      </c>
      <c r="BR14" s="32" t="s">
        <v>547</v>
      </c>
    </row>
    <row r="15" spans="1:70">
      <c r="B15" s="11">
        <v>17</v>
      </c>
      <c r="C15" s="17">
        <f t="shared" si="1"/>
        <v>74</v>
      </c>
      <c r="D15" s="17" t="s">
        <v>548</v>
      </c>
      <c r="E15" s="18" t="s">
        <v>697</v>
      </c>
      <c r="R15" s="36"/>
      <c r="T15" s="3"/>
      <c r="U15" s="36"/>
      <c r="W15" s="3"/>
      <c r="X15" s="51">
        <v>4</v>
      </c>
      <c r="Y15" s="17">
        <f t="shared" si="8"/>
        <v>28</v>
      </c>
      <c r="Z15" t="s">
        <v>549</v>
      </c>
      <c r="AA15" s="51">
        <v>4</v>
      </c>
      <c r="AB15" s="17">
        <f t="shared" si="9"/>
        <v>28</v>
      </c>
      <c r="AC15" t="s">
        <v>549</v>
      </c>
      <c r="AD15" s="40">
        <v>3</v>
      </c>
      <c r="AE15" s="35">
        <f t="shared" si="19"/>
        <v>21</v>
      </c>
      <c r="AF15" s="31" t="s">
        <v>297</v>
      </c>
      <c r="AG15" s="44" t="s">
        <v>723</v>
      </c>
      <c r="AH15" s="40">
        <v>3</v>
      </c>
      <c r="AI15" s="35">
        <f t="shared" si="20"/>
        <v>22</v>
      </c>
      <c r="AJ15" s="31" t="s">
        <v>276</v>
      </c>
      <c r="AK15" s="44" t="s">
        <v>277</v>
      </c>
      <c r="AL15" s="40">
        <v>3</v>
      </c>
      <c r="AM15" s="35">
        <f t="shared" si="10"/>
        <v>22</v>
      </c>
      <c r="AN15" t="s">
        <v>434</v>
      </c>
      <c r="AO15" s="40">
        <v>3</v>
      </c>
      <c r="AP15" s="35">
        <f t="shared" si="11"/>
        <v>22</v>
      </c>
      <c r="AQ15" t="s">
        <v>435</v>
      </c>
      <c r="AR15" s="40">
        <v>3</v>
      </c>
      <c r="AS15" s="35">
        <f t="shared" si="12"/>
        <v>22</v>
      </c>
      <c r="AT15" t="s">
        <v>436</v>
      </c>
      <c r="AU15" s="40">
        <v>3</v>
      </c>
      <c r="AV15" s="35">
        <f t="shared" si="13"/>
        <v>22</v>
      </c>
      <c r="AW15" t="s">
        <v>437</v>
      </c>
      <c r="AX15" s="48">
        <v>1</v>
      </c>
      <c r="AY15" s="35">
        <f t="shared" si="21"/>
        <v>10</v>
      </c>
      <c r="AZ15" t="s">
        <v>407</v>
      </c>
      <c r="BA15" s="40">
        <v>2</v>
      </c>
      <c r="BB15" s="35">
        <f t="shared" si="23"/>
        <v>13</v>
      </c>
      <c r="BC15" s="50" t="str">
        <f ca="1">"aux cheveux teints en "&amp;VLOOKUP(RANDBETWEEN(1,$X$3),$Y$5:$Z$17,2,TRUE)</f>
        <v>aux cheveux teints en blanc</v>
      </c>
      <c r="BD15" s="48">
        <v>1</v>
      </c>
      <c r="BE15" s="35">
        <f t="shared" si="22"/>
        <v>10</v>
      </c>
      <c r="BF15" t="s">
        <v>408</v>
      </c>
      <c r="BG15" s="22">
        <v>8</v>
      </c>
      <c r="BH15" s="18">
        <f t="shared" si="15"/>
        <v>78</v>
      </c>
      <c r="BI15" t="s">
        <v>409</v>
      </c>
      <c r="BJ15" s="22">
        <v>2</v>
      </c>
      <c r="BK15" s="18">
        <f t="shared" si="16"/>
        <v>20</v>
      </c>
      <c r="BL15" t="s">
        <v>410</v>
      </c>
      <c r="BM15" s="22">
        <v>2</v>
      </c>
      <c r="BN15" s="18">
        <f t="shared" si="17"/>
        <v>31</v>
      </c>
      <c r="BO15" s="32" t="s">
        <v>411</v>
      </c>
      <c r="BP15" s="22">
        <v>2</v>
      </c>
      <c r="BQ15" s="18">
        <f t="shared" si="18"/>
        <v>150</v>
      </c>
      <c r="BR15" s="32" t="s">
        <v>412</v>
      </c>
    </row>
    <row r="16" spans="1:70">
      <c r="B16" s="10">
        <v>17</v>
      </c>
      <c r="C16" s="17">
        <f t="shared" si="1"/>
        <v>91</v>
      </c>
      <c r="D16" s="30" t="s">
        <v>413</v>
      </c>
      <c r="E16" s="18" t="s">
        <v>697</v>
      </c>
      <c r="H16" s="6"/>
      <c r="I16" s="6"/>
      <c r="J16" s="6"/>
      <c r="S16" s="36"/>
      <c r="T16" s="3"/>
      <c r="V16" s="36"/>
      <c r="W16" s="3"/>
      <c r="X16" s="22">
        <v>6</v>
      </c>
      <c r="Y16" s="17">
        <f t="shared" si="8"/>
        <v>34</v>
      </c>
      <c r="Z16" t="s">
        <v>414</v>
      </c>
      <c r="AA16" s="22">
        <v>6</v>
      </c>
      <c r="AB16" s="17">
        <f t="shared" si="9"/>
        <v>34</v>
      </c>
      <c r="AC16" t="s">
        <v>415</v>
      </c>
      <c r="AD16" s="40">
        <v>3</v>
      </c>
      <c r="AE16" s="35">
        <f t="shared" si="19"/>
        <v>24</v>
      </c>
      <c r="AF16" s="31" t="s">
        <v>293</v>
      </c>
      <c r="AG16" s="44" t="s">
        <v>723</v>
      </c>
      <c r="AH16" s="40">
        <v>3</v>
      </c>
      <c r="AI16" s="35">
        <f t="shared" si="20"/>
        <v>25</v>
      </c>
      <c r="AJ16" s="31" t="s">
        <v>394</v>
      </c>
      <c r="AK16" s="44" t="s">
        <v>723</v>
      </c>
      <c r="AL16" s="40">
        <v>3</v>
      </c>
      <c r="AM16" s="35">
        <f t="shared" si="10"/>
        <v>25</v>
      </c>
      <c r="AN16" t="s">
        <v>447</v>
      </c>
      <c r="AO16" s="40">
        <v>3</v>
      </c>
      <c r="AP16" s="35">
        <f t="shared" si="11"/>
        <v>25</v>
      </c>
      <c r="AQ16" t="s">
        <v>448</v>
      </c>
      <c r="AR16" s="40">
        <v>3</v>
      </c>
      <c r="AS16" s="35">
        <f t="shared" si="12"/>
        <v>25</v>
      </c>
      <c r="AT16" t="s">
        <v>449</v>
      </c>
      <c r="AU16" s="40">
        <v>3</v>
      </c>
      <c r="AV16" s="35">
        <f t="shared" si="13"/>
        <v>25</v>
      </c>
      <c r="AW16" t="s">
        <v>450</v>
      </c>
      <c r="AX16" s="48">
        <v>2</v>
      </c>
      <c r="AY16" s="35">
        <f t="shared" si="21"/>
        <v>12</v>
      </c>
      <c r="AZ16" t="s">
        <v>3</v>
      </c>
      <c r="BA16" s="48">
        <v>2</v>
      </c>
      <c r="BB16" s="35">
        <f t="shared" si="23"/>
        <v>15</v>
      </c>
      <c r="BC16" t="s">
        <v>363</v>
      </c>
      <c r="BD16" s="48">
        <v>1</v>
      </c>
      <c r="BE16" s="35">
        <f t="shared" si="22"/>
        <v>11</v>
      </c>
      <c r="BF16" t="s">
        <v>424</v>
      </c>
      <c r="BG16" s="22">
        <v>2</v>
      </c>
      <c r="BH16" s="18">
        <f t="shared" si="15"/>
        <v>80</v>
      </c>
      <c r="BI16" t="s">
        <v>425</v>
      </c>
      <c r="BJ16" s="22">
        <v>3</v>
      </c>
      <c r="BK16" s="18">
        <f t="shared" si="16"/>
        <v>23</v>
      </c>
      <c r="BL16" t="s">
        <v>426</v>
      </c>
      <c r="BM16" s="22">
        <v>2</v>
      </c>
      <c r="BN16" s="18">
        <f t="shared" si="17"/>
        <v>33</v>
      </c>
      <c r="BO16" s="32" t="s">
        <v>427</v>
      </c>
      <c r="BP16" s="22">
        <v>2</v>
      </c>
      <c r="BQ16" s="18">
        <f t="shared" si="18"/>
        <v>152</v>
      </c>
      <c r="BR16" s="32" t="s">
        <v>428</v>
      </c>
    </row>
    <row r="17" spans="1:70">
      <c r="B17" s="10">
        <v>22</v>
      </c>
      <c r="C17" s="17">
        <f t="shared" si="1"/>
        <v>113</v>
      </c>
      <c r="D17" s="17" t="s">
        <v>429</v>
      </c>
      <c r="E17" s="18" t="s">
        <v>716</v>
      </c>
      <c r="Q17" s="17">
        <f>Q14+P17</f>
        <v>0</v>
      </c>
      <c r="X17" s="22">
        <v>8</v>
      </c>
      <c r="Y17" s="17">
        <f t="shared" si="8"/>
        <v>42</v>
      </c>
      <c r="Z17" t="s">
        <v>430</v>
      </c>
      <c r="AA17" s="22">
        <v>8</v>
      </c>
      <c r="AB17" s="17">
        <f t="shared" si="9"/>
        <v>42</v>
      </c>
      <c r="AC17" t="s">
        <v>431</v>
      </c>
      <c r="AD17" s="40">
        <v>3</v>
      </c>
      <c r="AE17" s="35">
        <f t="shared" si="19"/>
        <v>27</v>
      </c>
      <c r="AF17" s="31" t="s">
        <v>319</v>
      </c>
      <c r="AG17" s="44" t="s">
        <v>723</v>
      </c>
      <c r="AH17" s="40">
        <v>3</v>
      </c>
      <c r="AI17" s="35">
        <f t="shared" si="20"/>
        <v>28</v>
      </c>
      <c r="AJ17" s="31" t="s">
        <v>293</v>
      </c>
      <c r="AK17" s="44" t="s">
        <v>723</v>
      </c>
      <c r="AL17" s="40">
        <v>3</v>
      </c>
      <c r="AM17" s="35">
        <f t="shared" si="10"/>
        <v>28</v>
      </c>
      <c r="AN17" t="s">
        <v>459</v>
      </c>
      <c r="AO17" s="40">
        <v>3</v>
      </c>
      <c r="AP17" s="35">
        <f t="shared" si="11"/>
        <v>28</v>
      </c>
      <c r="AQ17" t="s">
        <v>460</v>
      </c>
      <c r="AR17" s="40">
        <v>3</v>
      </c>
      <c r="AS17" s="35">
        <f t="shared" si="12"/>
        <v>28</v>
      </c>
      <c r="AT17" t="s">
        <v>461</v>
      </c>
      <c r="AU17" s="40">
        <v>3</v>
      </c>
      <c r="AV17" s="35">
        <f t="shared" si="13"/>
        <v>28</v>
      </c>
      <c r="AW17" t="s">
        <v>462</v>
      </c>
      <c r="AX17" s="48">
        <v>2</v>
      </c>
      <c r="AY17" s="35">
        <f t="shared" si="21"/>
        <v>14</v>
      </c>
      <c r="AZ17" t="s">
        <v>4</v>
      </c>
      <c r="BA17" s="48">
        <v>2</v>
      </c>
      <c r="BB17" s="35">
        <f t="shared" si="23"/>
        <v>17</v>
      </c>
      <c r="BC17" t="s">
        <v>372</v>
      </c>
      <c r="BD17" s="40">
        <v>1</v>
      </c>
      <c r="BE17" s="35">
        <f t="shared" si="22"/>
        <v>12</v>
      </c>
      <c r="BF17" t="s">
        <v>440</v>
      </c>
      <c r="BG17" s="22">
        <v>2</v>
      </c>
      <c r="BH17" s="18">
        <f t="shared" si="15"/>
        <v>82</v>
      </c>
      <c r="BI17" t="s">
        <v>441</v>
      </c>
      <c r="BJ17" s="22">
        <v>4</v>
      </c>
      <c r="BK17" s="18">
        <f t="shared" si="16"/>
        <v>27</v>
      </c>
      <c r="BL17" t="s">
        <v>442</v>
      </c>
      <c r="BM17" s="22">
        <v>4</v>
      </c>
      <c r="BN17" s="18">
        <f t="shared" si="17"/>
        <v>37</v>
      </c>
      <c r="BO17" s="32" t="s">
        <v>443</v>
      </c>
      <c r="BP17" s="22">
        <v>2</v>
      </c>
      <c r="BQ17" s="18">
        <f t="shared" si="18"/>
        <v>154</v>
      </c>
      <c r="BR17" s="32" t="s">
        <v>444</v>
      </c>
    </row>
    <row r="18" spans="1:70" ht="14" thickBot="1">
      <c r="B18" s="11">
        <v>28</v>
      </c>
      <c r="C18" s="17">
        <f t="shared" si="1"/>
        <v>141</v>
      </c>
      <c r="D18" s="19" t="s">
        <v>445</v>
      </c>
      <c r="E18" s="20" t="s">
        <v>697</v>
      </c>
      <c r="AD18" s="40">
        <v>3</v>
      </c>
      <c r="AE18" s="35">
        <f t="shared" si="19"/>
        <v>30</v>
      </c>
      <c r="AF18" s="31" t="s">
        <v>324</v>
      </c>
      <c r="AG18" s="44" t="s">
        <v>723</v>
      </c>
      <c r="AH18" s="40">
        <v>3</v>
      </c>
      <c r="AI18" s="35">
        <f t="shared" si="20"/>
        <v>31</v>
      </c>
      <c r="AJ18" s="31" t="s">
        <v>297</v>
      </c>
      <c r="AK18" s="44" t="s">
        <v>723</v>
      </c>
      <c r="AL18" s="40">
        <v>5</v>
      </c>
      <c r="AM18" s="35">
        <f t="shared" si="10"/>
        <v>33</v>
      </c>
      <c r="AN18" t="s">
        <v>469</v>
      </c>
      <c r="AO18" s="40">
        <v>5</v>
      </c>
      <c r="AP18" s="35">
        <f t="shared" si="11"/>
        <v>33</v>
      </c>
      <c r="AQ18" t="s">
        <v>470</v>
      </c>
      <c r="AR18" s="40">
        <v>5</v>
      </c>
      <c r="AS18" s="35">
        <f t="shared" si="12"/>
        <v>33</v>
      </c>
      <c r="AT18" t="s">
        <v>471</v>
      </c>
      <c r="AU18" s="40">
        <v>5</v>
      </c>
      <c r="AV18" s="35">
        <f t="shared" si="13"/>
        <v>33</v>
      </c>
      <c r="AW18" t="s">
        <v>472</v>
      </c>
      <c r="AX18" s="40">
        <v>2</v>
      </c>
      <c r="AY18" s="35">
        <f t="shared" si="21"/>
        <v>16</v>
      </c>
      <c r="AZ18" s="50" t="str">
        <f ca="1">"aux cheveux teints en "&amp;VLOOKUP(RANDBETWEEN(1,$X$3),$Y$5:$Z$17,2,TRUE)</f>
        <v>aux cheveux teints en bleu</v>
      </c>
      <c r="BA18" s="48">
        <v>2</v>
      </c>
      <c r="BB18" s="35">
        <f t="shared" si="23"/>
        <v>19</v>
      </c>
      <c r="BC18" t="s">
        <v>381</v>
      </c>
      <c r="BD18" s="48">
        <v>1</v>
      </c>
      <c r="BE18" s="35">
        <f t="shared" si="22"/>
        <v>13</v>
      </c>
      <c r="BF18" t="s">
        <v>453</v>
      </c>
      <c r="BG18" s="22">
        <v>2</v>
      </c>
      <c r="BH18" s="18">
        <f t="shared" si="15"/>
        <v>84</v>
      </c>
      <c r="BI18" t="s">
        <v>454</v>
      </c>
      <c r="BJ18" s="22">
        <v>5</v>
      </c>
      <c r="BK18" s="18">
        <f t="shared" si="16"/>
        <v>32</v>
      </c>
      <c r="BL18" t="s">
        <v>455</v>
      </c>
      <c r="BM18" s="23">
        <v>2</v>
      </c>
      <c r="BN18" s="20">
        <f t="shared" si="17"/>
        <v>39</v>
      </c>
      <c r="BO18" s="32" t="s">
        <v>456</v>
      </c>
      <c r="BP18" s="23">
        <v>2</v>
      </c>
      <c r="BQ18" s="20">
        <f t="shared" si="18"/>
        <v>156</v>
      </c>
      <c r="BR18" s="32" t="s">
        <v>457</v>
      </c>
    </row>
    <row r="19" spans="1:70" ht="14" thickBot="1">
      <c r="B19" s="11">
        <v>28</v>
      </c>
      <c r="C19" s="17">
        <f t="shared" si="1"/>
        <v>169</v>
      </c>
      <c r="D19" s="19" t="s">
        <v>445</v>
      </c>
      <c r="E19" s="20" t="s">
        <v>697</v>
      </c>
      <c r="AD19" s="40">
        <v>3</v>
      </c>
      <c r="AE19" s="35">
        <f t="shared" si="19"/>
        <v>33</v>
      </c>
      <c r="AF19" s="31" t="s">
        <v>207</v>
      </c>
      <c r="AG19" s="44" t="s">
        <v>723</v>
      </c>
      <c r="AH19" s="40">
        <v>3</v>
      </c>
      <c r="AI19" s="35">
        <f t="shared" si="20"/>
        <v>34</v>
      </c>
      <c r="AJ19" s="31" t="s">
        <v>208</v>
      </c>
      <c r="AK19" s="44" t="s">
        <v>723</v>
      </c>
      <c r="AL19" s="40">
        <v>5</v>
      </c>
      <c r="AM19" s="35">
        <f t="shared" si="10"/>
        <v>38</v>
      </c>
      <c r="AN19" t="s">
        <v>339</v>
      </c>
      <c r="AO19" s="40">
        <v>5</v>
      </c>
      <c r="AP19" s="35">
        <f t="shared" si="11"/>
        <v>38</v>
      </c>
      <c r="AQ19" t="s">
        <v>340</v>
      </c>
      <c r="AR19" s="40">
        <v>5</v>
      </c>
      <c r="AS19" s="35">
        <f t="shared" si="12"/>
        <v>38</v>
      </c>
      <c r="AT19" t="s">
        <v>341</v>
      </c>
      <c r="AU19" s="40">
        <v>5</v>
      </c>
      <c r="AV19" s="35">
        <f t="shared" si="13"/>
        <v>38</v>
      </c>
      <c r="AW19" t="s">
        <v>342</v>
      </c>
      <c r="AX19" s="40">
        <v>2</v>
      </c>
      <c r="AY19" s="35">
        <f t="shared" si="21"/>
        <v>18</v>
      </c>
      <c r="AZ19" t="s">
        <v>280</v>
      </c>
      <c r="BA19" s="48">
        <v>2</v>
      </c>
      <c r="BB19" s="35">
        <f t="shared" si="23"/>
        <v>21</v>
      </c>
      <c r="BC19" t="s">
        <v>390</v>
      </c>
      <c r="BD19" s="40">
        <v>2</v>
      </c>
      <c r="BE19" s="35">
        <f t="shared" si="22"/>
        <v>15</v>
      </c>
      <c r="BF19" t="s">
        <v>464</v>
      </c>
      <c r="BG19" s="51">
        <v>2</v>
      </c>
      <c r="BH19" s="18">
        <f t="shared" si="15"/>
        <v>86</v>
      </c>
      <c r="BI19" t="s">
        <v>465</v>
      </c>
      <c r="BJ19" s="51">
        <v>5</v>
      </c>
      <c r="BK19" s="18">
        <f t="shared" si="16"/>
        <v>37</v>
      </c>
      <c r="BL19" t="s">
        <v>466</v>
      </c>
    </row>
    <row r="20" spans="1:70">
      <c r="AD20" s="40">
        <v>3</v>
      </c>
      <c r="AE20" s="35">
        <f t="shared" si="19"/>
        <v>36</v>
      </c>
      <c r="AF20" s="31" t="s">
        <v>219</v>
      </c>
      <c r="AG20" s="44" t="s">
        <v>723</v>
      </c>
      <c r="AH20" s="40">
        <v>3</v>
      </c>
      <c r="AI20" s="35">
        <f t="shared" si="20"/>
        <v>37</v>
      </c>
      <c r="AJ20" s="35" t="s">
        <v>224</v>
      </c>
      <c r="AK20" s="44" t="s">
        <v>704</v>
      </c>
      <c r="AL20" s="40">
        <v>5</v>
      </c>
      <c r="AM20" s="35">
        <f t="shared" si="10"/>
        <v>43</v>
      </c>
      <c r="AN20" t="s">
        <v>349</v>
      </c>
      <c r="AO20" s="40">
        <v>5</v>
      </c>
      <c r="AP20" s="35">
        <f t="shared" si="11"/>
        <v>43</v>
      </c>
      <c r="AQ20" t="s">
        <v>350</v>
      </c>
      <c r="AR20" s="40">
        <v>5</v>
      </c>
      <c r="AS20" s="35">
        <f t="shared" si="12"/>
        <v>43</v>
      </c>
      <c r="AT20" t="s">
        <v>351</v>
      </c>
      <c r="AU20" s="40">
        <v>5</v>
      </c>
      <c r="AV20" s="35">
        <f t="shared" si="13"/>
        <v>43</v>
      </c>
      <c r="AW20" t="s">
        <v>352</v>
      </c>
      <c r="AX20" s="48">
        <v>2</v>
      </c>
      <c r="AY20" s="35">
        <f t="shared" si="21"/>
        <v>20</v>
      </c>
      <c r="AZ20" t="s">
        <v>303</v>
      </c>
      <c r="BA20" s="48">
        <v>2</v>
      </c>
      <c r="BB20" s="35">
        <f t="shared" si="23"/>
        <v>23</v>
      </c>
      <c r="BC20" t="s">
        <v>401</v>
      </c>
      <c r="BD20" s="48">
        <v>2</v>
      </c>
      <c r="BE20" s="35">
        <f t="shared" si="22"/>
        <v>17</v>
      </c>
      <c r="BF20" t="s">
        <v>474</v>
      </c>
      <c r="BG20" s="22">
        <v>10</v>
      </c>
      <c r="BH20" s="18">
        <f t="shared" si="15"/>
        <v>96</v>
      </c>
      <c r="BI20" t="s">
        <v>475</v>
      </c>
      <c r="BJ20" s="22">
        <v>6</v>
      </c>
      <c r="BK20" s="18">
        <f t="shared" si="16"/>
        <v>43</v>
      </c>
      <c r="BL20" t="s">
        <v>476</v>
      </c>
    </row>
    <row r="21" spans="1:70">
      <c r="AD21" s="40">
        <v>3</v>
      </c>
      <c r="AE21" s="35">
        <f t="shared" si="19"/>
        <v>39</v>
      </c>
      <c r="AF21" s="35" t="s">
        <v>223</v>
      </c>
      <c r="AG21" s="44" t="s">
        <v>704</v>
      </c>
      <c r="AH21" s="40">
        <v>3</v>
      </c>
      <c r="AI21" s="35">
        <f t="shared" si="20"/>
        <v>40</v>
      </c>
      <c r="AJ21" s="31" t="s">
        <v>207</v>
      </c>
      <c r="AK21" s="44" t="s">
        <v>723</v>
      </c>
      <c r="AL21" s="40">
        <v>5</v>
      </c>
      <c r="AM21" s="35">
        <f t="shared" si="10"/>
        <v>48</v>
      </c>
      <c r="AN21" t="s">
        <v>377</v>
      </c>
      <c r="AO21" s="40">
        <v>5</v>
      </c>
      <c r="AP21" s="35">
        <f t="shared" si="11"/>
        <v>48</v>
      </c>
      <c r="AQ21" t="s">
        <v>378</v>
      </c>
      <c r="AR21" s="40">
        <v>5</v>
      </c>
      <c r="AS21" s="35">
        <f t="shared" si="12"/>
        <v>48</v>
      </c>
      <c r="AT21" t="s">
        <v>379</v>
      </c>
      <c r="AU21" s="40">
        <v>5</v>
      </c>
      <c r="AV21" s="35">
        <f t="shared" si="13"/>
        <v>48</v>
      </c>
      <c r="AW21" t="s">
        <v>380</v>
      </c>
      <c r="AX21" s="48">
        <v>2</v>
      </c>
      <c r="AY21" s="35">
        <f t="shared" si="21"/>
        <v>22</v>
      </c>
      <c r="AZ21" t="s">
        <v>363</v>
      </c>
      <c r="BA21" s="48">
        <v>2</v>
      </c>
      <c r="BB21" s="35">
        <f t="shared" si="23"/>
        <v>25</v>
      </c>
      <c r="BC21" t="s">
        <v>272</v>
      </c>
      <c r="BD21" s="48">
        <v>2</v>
      </c>
      <c r="BE21" s="35">
        <f t="shared" si="22"/>
        <v>19</v>
      </c>
      <c r="BF21" t="s">
        <v>345</v>
      </c>
      <c r="BG21" s="22">
        <v>8</v>
      </c>
      <c r="BH21" s="18">
        <f t="shared" si="15"/>
        <v>104</v>
      </c>
      <c r="BI21" t="s">
        <v>346</v>
      </c>
      <c r="BJ21" s="22">
        <v>6</v>
      </c>
      <c r="BK21" s="18">
        <f t="shared" si="16"/>
        <v>49</v>
      </c>
      <c r="BL21" t="s">
        <v>347</v>
      </c>
    </row>
    <row r="22" spans="1:70">
      <c r="B22" s="53"/>
      <c r="C22" s="53"/>
      <c r="D22" s="53"/>
      <c r="E22" s="53"/>
      <c r="AD22" s="40">
        <v>3</v>
      </c>
      <c r="AE22" s="35">
        <f t="shared" si="19"/>
        <v>42</v>
      </c>
      <c r="AF22" s="31" t="s">
        <v>234</v>
      </c>
      <c r="AG22" s="44" t="s">
        <v>725</v>
      </c>
      <c r="AH22" s="40">
        <v>3</v>
      </c>
      <c r="AI22" s="35">
        <f t="shared" si="20"/>
        <v>43</v>
      </c>
      <c r="AJ22" s="33" t="s">
        <v>235</v>
      </c>
      <c r="AK22" s="44" t="s">
        <v>725</v>
      </c>
      <c r="AL22" s="40">
        <v>5</v>
      </c>
      <c r="AM22" s="35">
        <f t="shared" si="10"/>
        <v>53</v>
      </c>
      <c r="AN22" t="s">
        <v>386</v>
      </c>
      <c r="AO22" s="40">
        <v>5</v>
      </c>
      <c r="AP22" s="35">
        <f t="shared" si="11"/>
        <v>53</v>
      </c>
      <c r="AQ22" t="s">
        <v>387</v>
      </c>
      <c r="AR22" s="40">
        <v>5</v>
      </c>
      <c r="AS22" s="35">
        <f t="shared" si="12"/>
        <v>53</v>
      </c>
      <c r="AT22" t="s">
        <v>388</v>
      </c>
      <c r="AU22" s="40">
        <v>5</v>
      </c>
      <c r="AV22" s="35">
        <f t="shared" si="13"/>
        <v>53</v>
      </c>
      <c r="AW22" t="s">
        <v>389</v>
      </c>
      <c r="AX22" s="48">
        <v>2</v>
      </c>
      <c r="AY22" s="35">
        <f t="shared" si="21"/>
        <v>24</v>
      </c>
      <c r="AZ22" t="s">
        <v>372</v>
      </c>
      <c r="BA22" s="48">
        <v>2</v>
      </c>
      <c r="BB22" s="35">
        <f t="shared" si="23"/>
        <v>27</v>
      </c>
      <c r="BC22" t="s">
        <v>281</v>
      </c>
      <c r="BD22" s="48">
        <v>2</v>
      </c>
      <c r="BE22" s="35">
        <f t="shared" si="22"/>
        <v>21</v>
      </c>
      <c r="BF22" t="s">
        <v>354</v>
      </c>
      <c r="BG22" s="22">
        <v>2</v>
      </c>
      <c r="BH22" s="18">
        <f t="shared" si="15"/>
        <v>106</v>
      </c>
      <c r="BI22" t="s">
        <v>355</v>
      </c>
      <c r="BJ22" s="22">
        <v>6</v>
      </c>
      <c r="BK22" s="18">
        <f t="shared" si="16"/>
        <v>55</v>
      </c>
      <c r="BL22" t="s">
        <v>356</v>
      </c>
    </row>
    <row r="23" spans="1:70" ht="53.25" customHeight="1">
      <c r="A23" s="53" t="str">
        <f ca="1">CONCATENATE(D1," ",K1,", ",BF2,", ",IF(W1=0,"",W1&amp;" et "),Q1,", ",BF1,IF(AJ1=0,"",", "&amp;AJ1)," "&amp;AN1)</f>
        <v>Un homme caucasien, la pomme d'adam dévorée, gras et plutot grand, aux cheveux rasés, au look de punk d'une propreté suspecte</v>
      </c>
      <c r="D23" s="1"/>
      <c r="F23" s="53"/>
      <c r="G23" s="53"/>
      <c r="H23" s="53"/>
      <c r="I23" s="53"/>
      <c r="J23" s="53"/>
      <c r="K23" s="53"/>
      <c r="L23" s="53"/>
      <c r="M23" s="53"/>
      <c r="N23" s="53"/>
      <c r="AD23" s="40">
        <v>3</v>
      </c>
      <c r="AE23" s="35">
        <f t="shared" si="19"/>
        <v>45</v>
      </c>
      <c r="AF23" s="35" t="s">
        <v>239</v>
      </c>
      <c r="AG23" s="44" t="s">
        <v>704</v>
      </c>
      <c r="AH23" s="40">
        <v>3</v>
      </c>
      <c r="AI23" s="35">
        <f t="shared" si="20"/>
        <v>46</v>
      </c>
      <c r="AJ23" s="31" t="s">
        <v>243</v>
      </c>
      <c r="AK23" s="44" t="s">
        <v>723</v>
      </c>
      <c r="AL23" s="40">
        <v>5</v>
      </c>
      <c r="AM23" s="35">
        <f t="shared" si="10"/>
        <v>58</v>
      </c>
      <c r="AN23" t="s">
        <v>396</v>
      </c>
      <c r="AO23" s="40">
        <v>5</v>
      </c>
      <c r="AP23" s="35">
        <f t="shared" si="11"/>
        <v>58</v>
      </c>
      <c r="AQ23" t="s">
        <v>397</v>
      </c>
      <c r="AR23" s="40">
        <v>5</v>
      </c>
      <c r="AS23" s="35">
        <f t="shared" si="12"/>
        <v>58</v>
      </c>
      <c r="AT23" t="s">
        <v>398</v>
      </c>
      <c r="AU23" s="40">
        <v>5</v>
      </c>
      <c r="AV23" s="35">
        <f t="shared" si="13"/>
        <v>58</v>
      </c>
      <c r="AW23" t="s">
        <v>399</v>
      </c>
      <c r="AX23" s="48">
        <v>2</v>
      </c>
      <c r="AY23" s="35">
        <f t="shared" si="21"/>
        <v>26</v>
      </c>
      <c r="AZ23" t="s">
        <v>381</v>
      </c>
      <c r="BA23" s="48">
        <v>2</v>
      </c>
      <c r="BB23" s="35">
        <f t="shared" si="23"/>
        <v>29</v>
      </c>
      <c r="BC23" t="s">
        <v>288</v>
      </c>
      <c r="BD23" s="48">
        <v>2</v>
      </c>
      <c r="BE23" s="35">
        <f t="shared" si="22"/>
        <v>23</v>
      </c>
      <c r="BF23" t="s">
        <v>364</v>
      </c>
      <c r="BG23" s="22">
        <v>2</v>
      </c>
      <c r="BH23" s="18">
        <f t="shared" si="15"/>
        <v>108</v>
      </c>
      <c r="BI23" t="s">
        <v>365</v>
      </c>
      <c r="BJ23" s="22">
        <v>6</v>
      </c>
      <c r="BK23" s="18">
        <f t="shared" si="16"/>
        <v>61</v>
      </c>
      <c r="BL23" t="s">
        <v>366</v>
      </c>
    </row>
    <row r="24" spans="1:70">
      <c r="AD24" s="40">
        <v>3</v>
      </c>
      <c r="AE24" s="35">
        <f t="shared" si="19"/>
        <v>48</v>
      </c>
      <c r="AF24" s="31" t="s">
        <v>243</v>
      </c>
      <c r="AG24" s="44" t="s">
        <v>723</v>
      </c>
      <c r="AH24" s="40">
        <v>3</v>
      </c>
      <c r="AI24" s="35">
        <f t="shared" si="20"/>
        <v>49</v>
      </c>
      <c r="AJ24" s="31" t="s">
        <v>247</v>
      </c>
      <c r="AK24" s="44" t="s">
        <v>723</v>
      </c>
      <c r="AL24" s="40">
        <v>5</v>
      </c>
      <c r="AM24" s="35">
        <f t="shared" si="10"/>
        <v>63</v>
      </c>
      <c r="AN24" t="s">
        <v>268</v>
      </c>
      <c r="AO24" s="40">
        <v>5</v>
      </c>
      <c r="AP24" s="35">
        <f t="shared" si="11"/>
        <v>63</v>
      </c>
      <c r="AQ24" s="32" t="s">
        <v>269</v>
      </c>
      <c r="AR24" s="40">
        <v>5</v>
      </c>
      <c r="AS24" s="35">
        <f t="shared" si="12"/>
        <v>63</v>
      </c>
      <c r="AT24" s="32" t="s">
        <v>270</v>
      </c>
      <c r="AU24" s="40">
        <v>5</v>
      </c>
      <c r="AV24" s="35">
        <f t="shared" si="13"/>
        <v>63</v>
      </c>
      <c r="AW24" s="32" t="s">
        <v>271</v>
      </c>
      <c r="AX24" s="48">
        <v>2</v>
      </c>
      <c r="AY24" s="35">
        <f t="shared" si="21"/>
        <v>28</v>
      </c>
      <c r="AZ24" t="s">
        <v>209</v>
      </c>
      <c r="BA24" s="48">
        <v>2</v>
      </c>
      <c r="BB24" s="35">
        <f t="shared" si="23"/>
        <v>31</v>
      </c>
      <c r="BC24" t="s">
        <v>295</v>
      </c>
      <c r="BD24" s="48">
        <v>2</v>
      </c>
      <c r="BE24" s="35">
        <f t="shared" si="22"/>
        <v>25</v>
      </c>
      <c r="BF24" t="s">
        <v>373</v>
      </c>
      <c r="BG24" s="51">
        <v>2</v>
      </c>
      <c r="BH24" s="18">
        <f t="shared" si="15"/>
        <v>110</v>
      </c>
      <c r="BI24" t="s">
        <v>374</v>
      </c>
      <c r="BJ24" s="51">
        <v>8</v>
      </c>
      <c r="BK24" s="18">
        <f t="shared" si="16"/>
        <v>69</v>
      </c>
      <c r="BL24" t="s">
        <v>375</v>
      </c>
    </row>
    <row r="25" spans="1:70">
      <c r="AD25" s="40">
        <v>3</v>
      </c>
      <c r="AE25" s="35">
        <f t="shared" si="19"/>
        <v>51</v>
      </c>
      <c r="AF25" s="31" t="s">
        <v>247</v>
      </c>
      <c r="AG25" s="44" t="s">
        <v>723</v>
      </c>
      <c r="AH25" s="40">
        <v>3</v>
      </c>
      <c r="AI25" s="35">
        <f t="shared" si="20"/>
        <v>52</v>
      </c>
      <c r="AJ25" s="31" t="s">
        <v>251</v>
      </c>
      <c r="AK25" s="44" t="s">
        <v>723</v>
      </c>
      <c r="AL25" s="40">
        <v>10</v>
      </c>
      <c r="AM25" s="35">
        <f t="shared" si="10"/>
        <v>73</v>
      </c>
      <c r="AN25" t="s">
        <v>278</v>
      </c>
      <c r="AO25" s="40">
        <v>10</v>
      </c>
      <c r="AP25" s="35">
        <f t="shared" si="11"/>
        <v>73</v>
      </c>
      <c r="AQ25" t="s">
        <v>279</v>
      </c>
      <c r="AR25" s="40">
        <v>10</v>
      </c>
      <c r="AS25" s="35">
        <f t="shared" si="12"/>
        <v>73</v>
      </c>
      <c r="AT25" t="s">
        <v>31</v>
      </c>
      <c r="AU25" s="40">
        <v>10</v>
      </c>
      <c r="AV25" s="35">
        <f t="shared" si="13"/>
        <v>73</v>
      </c>
      <c r="AW25" t="s">
        <v>33</v>
      </c>
      <c r="AX25" s="48">
        <v>2</v>
      </c>
      <c r="AY25" s="35">
        <f t="shared" si="21"/>
        <v>30</v>
      </c>
      <c r="AZ25" t="s">
        <v>401</v>
      </c>
      <c r="BA25" s="48">
        <v>2</v>
      </c>
      <c r="BB25" s="35">
        <f t="shared" si="23"/>
        <v>33</v>
      </c>
      <c r="BC25" t="s">
        <v>304</v>
      </c>
      <c r="BD25" s="48">
        <v>2</v>
      </c>
      <c r="BE25" s="35">
        <f t="shared" si="22"/>
        <v>27</v>
      </c>
      <c r="BF25" t="s">
        <v>382</v>
      </c>
      <c r="BG25" s="22">
        <v>2</v>
      </c>
      <c r="BH25" s="18">
        <f t="shared" si="15"/>
        <v>112</v>
      </c>
      <c r="BI25" t="s">
        <v>383</v>
      </c>
      <c r="BJ25" s="22">
        <v>8</v>
      </c>
      <c r="BK25" s="18">
        <f t="shared" si="16"/>
        <v>77</v>
      </c>
      <c r="BL25" t="s">
        <v>384</v>
      </c>
    </row>
    <row r="26" spans="1:70" ht="14" thickBot="1">
      <c r="AD26" s="40">
        <v>3</v>
      </c>
      <c r="AE26" s="35">
        <f t="shared" si="19"/>
        <v>54</v>
      </c>
      <c r="AF26" s="31" t="s">
        <v>251</v>
      </c>
      <c r="AG26" s="44" t="s">
        <v>723</v>
      </c>
      <c r="AH26" s="40">
        <v>3</v>
      </c>
      <c r="AI26" s="35">
        <f t="shared" si="20"/>
        <v>55</v>
      </c>
      <c r="AJ26" s="31" t="s">
        <v>255</v>
      </c>
      <c r="AK26" s="44" t="s">
        <v>723</v>
      </c>
      <c r="AL26" s="40">
        <v>10</v>
      </c>
      <c r="AM26" s="35">
        <f t="shared" si="10"/>
        <v>83</v>
      </c>
      <c r="AN26" t="s">
        <v>285</v>
      </c>
      <c r="AO26" s="40">
        <v>10</v>
      </c>
      <c r="AP26" s="35">
        <f t="shared" si="11"/>
        <v>83</v>
      </c>
      <c r="AQ26" s="32" t="s">
        <v>286</v>
      </c>
      <c r="AR26" s="40">
        <v>10</v>
      </c>
      <c r="AS26" s="35">
        <f t="shared" si="12"/>
        <v>83</v>
      </c>
      <c r="AT26" t="s">
        <v>32</v>
      </c>
      <c r="AU26" s="40">
        <v>10</v>
      </c>
      <c r="AV26" s="35">
        <f t="shared" si="13"/>
        <v>83</v>
      </c>
      <c r="AW26" s="32" t="s">
        <v>287</v>
      </c>
      <c r="AX26" s="48">
        <v>2</v>
      </c>
      <c r="AY26" s="35">
        <f t="shared" si="21"/>
        <v>32</v>
      </c>
      <c r="AZ26" t="s">
        <v>272</v>
      </c>
      <c r="BA26" s="48">
        <v>2</v>
      </c>
      <c r="BB26" s="35">
        <f t="shared" si="23"/>
        <v>35</v>
      </c>
      <c r="BC26" t="s">
        <v>330</v>
      </c>
      <c r="BD26" s="48">
        <v>2</v>
      </c>
      <c r="BE26" s="35">
        <f t="shared" si="22"/>
        <v>29</v>
      </c>
      <c r="BF26" t="s">
        <v>391</v>
      </c>
      <c r="BG26" s="23">
        <v>2</v>
      </c>
      <c r="BH26" s="20">
        <f t="shared" si="15"/>
        <v>114</v>
      </c>
      <c r="BI26" t="s">
        <v>392</v>
      </c>
      <c r="BJ26" s="22">
        <v>8</v>
      </c>
      <c r="BK26" s="18">
        <f t="shared" si="16"/>
        <v>85</v>
      </c>
      <c r="BL26" t="s">
        <v>393</v>
      </c>
    </row>
    <row r="27" spans="1:70">
      <c r="AD27" s="40">
        <v>3</v>
      </c>
      <c r="AE27" s="35">
        <f t="shared" si="19"/>
        <v>57</v>
      </c>
      <c r="AF27" s="31" t="s">
        <v>255</v>
      </c>
      <c r="AG27" s="44" t="s">
        <v>723</v>
      </c>
      <c r="AH27" s="40">
        <v>3</v>
      </c>
      <c r="AI27" s="35">
        <f t="shared" si="20"/>
        <v>58</v>
      </c>
      <c r="AJ27" s="31" t="s">
        <v>258</v>
      </c>
      <c r="AK27" s="44" t="s">
        <v>723</v>
      </c>
      <c r="AL27" s="40">
        <v>10</v>
      </c>
      <c r="AM27" s="35">
        <f t="shared" si="10"/>
        <v>93</v>
      </c>
      <c r="AN27" t="s">
        <v>294</v>
      </c>
      <c r="AO27" s="40">
        <v>10</v>
      </c>
      <c r="AP27" s="35">
        <f t="shared" si="11"/>
        <v>93</v>
      </c>
      <c r="AQ27" t="s">
        <v>294</v>
      </c>
      <c r="AR27" s="40">
        <v>10</v>
      </c>
      <c r="AS27" s="35">
        <f t="shared" si="12"/>
        <v>93</v>
      </c>
      <c r="AT27" t="s">
        <v>294</v>
      </c>
      <c r="AU27" s="40">
        <v>10</v>
      </c>
      <c r="AV27" s="35">
        <f t="shared" si="13"/>
        <v>93</v>
      </c>
      <c r="AW27" t="s">
        <v>294</v>
      </c>
      <c r="AX27" s="48">
        <v>2</v>
      </c>
      <c r="AY27" s="35">
        <f t="shared" si="21"/>
        <v>34</v>
      </c>
      <c r="AZ27" t="s">
        <v>281</v>
      </c>
      <c r="BA27" s="48">
        <v>2</v>
      </c>
      <c r="BB27" s="35">
        <f t="shared" si="23"/>
        <v>37</v>
      </c>
      <c r="BC27" t="s">
        <v>210</v>
      </c>
      <c r="BD27" s="40">
        <v>2</v>
      </c>
      <c r="BE27" s="35">
        <f t="shared" si="22"/>
        <v>31</v>
      </c>
      <c r="BF27" t="s">
        <v>402</v>
      </c>
      <c r="BJ27" s="22">
        <v>10</v>
      </c>
      <c r="BK27" s="18">
        <f t="shared" si="16"/>
        <v>95</v>
      </c>
      <c r="BL27" t="s">
        <v>403</v>
      </c>
    </row>
    <row r="28" spans="1:70">
      <c r="AD28" s="40">
        <v>3</v>
      </c>
      <c r="AE28" s="35">
        <f t="shared" si="19"/>
        <v>60</v>
      </c>
      <c r="AF28" s="31" t="s">
        <v>258</v>
      </c>
      <c r="AG28" s="44" t="s">
        <v>723</v>
      </c>
      <c r="AH28" s="40">
        <v>3</v>
      </c>
      <c r="AI28" s="35">
        <f t="shared" si="20"/>
        <v>61</v>
      </c>
      <c r="AJ28" s="31" t="s">
        <v>262</v>
      </c>
      <c r="AK28" s="44" t="s">
        <v>723</v>
      </c>
      <c r="AL28" s="40">
        <v>10</v>
      </c>
      <c r="AM28" s="35">
        <f t="shared" si="10"/>
        <v>103</v>
      </c>
      <c r="AN28" t="s">
        <v>299</v>
      </c>
      <c r="AO28" s="40">
        <v>10</v>
      </c>
      <c r="AP28" s="35">
        <f t="shared" si="11"/>
        <v>103</v>
      </c>
      <c r="AQ28" t="s">
        <v>300</v>
      </c>
      <c r="AR28" s="40">
        <v>10</v>
      </c>
      <c r="AS28" s="35">
        <f t="shared" si="12"/>
        <v>103</v>
      </c>
      <c r="AT28" t="s">
        <v>301</v>
      </c>
      <c r="AU28" s="40">
        <v>10</v>
      </c>
      <c r="AV28" s="35">
        <f t="shared" si="13"/>
        <v>103</v>
      </c>
      <c r="AW28" t="s">
        <v>302</v>
      </c>
      <c r="AX28" s="48">
        <v>2</v>
      </c>
      <c r="AY28" s="35">
        <f t="shared" si="21"/>
        <v>36</v>
      </c>
      <c r="AZ28" t="s">
        <v>304</v>
      </c>
      <c r="BA28" s="40">
        <v>3</v>
      </c>
      <c r="BB28" s="35">
        <f t="shared" si="23"/>
        <v>40</v>
      </c>
      <c r="BC28" t="s">
        <v>214</v>
      </c>
      <c r="BD28" s="40">
        <v>2</v>
      </c>
      <c r="BE28" s="35">
        <f t="shared" si="22"/>
        <v>33</v>
      </c>
      <c r="BF28" t="s">
        <v>273</v>
      </c>
      <c r="BJ28" s="22">
        <v>10</v>
      </c>
      <c r="BK28" s="18">
        <f t="shared" si="16"/>
        <v>105</v>
      </c>
      <c r="BL28" t="s">
        <v>274</v>
      </c>
    </row>
    <row r="29" spans="1:70" ht="15">
      <c r="H29" s="12"/>
      <c r="I29" s="12"/>
      <c r="J29" s="12"/>
      <c r="AD29" s="40">
        <v>3</v>
      </c>
      <c r="AE29" s="35">
        <f t="shared" si="19"/>
        <v>63</v>
      </c>
      <c r="AF29" s="31" t="s">
        <v>262</v>
      </c>
      <c r="AG29" s="44" t="s">
        <v>723</v>
      </c>
      <c r="AH29" s="40">
        <v>3</v>
      </c>
      <c r="AI29" s="35">
        <f t="shared" si="20"/>
        <v>64</v>
      </c>
      <c r="AJ29" s="31" t="s">
        <v>266</v>
      </c>
      <c r="AK29" s="44" t="s">
        <v>723</v>
      </c>
      <c r="AL29" s="40">
        <v>10</v>
      </c>
      <c r="AM29" s="35">
        <f t="shared" si="10"/>
        <v>113</v>
      </c>
      <c r="AN29" t="s">
        <v>307</v>
      </c>
      <c r="AO29" s="40">
        <v>10</v>
      </c>
      <c r="AP29" s="35">
        <f t="shared" si="11"/>
        <v>113</v>
      </c>
      <c r="AQ29" t="s">
        <v>308</v>
      </c>
      <c r="AR29" s="40">
        <v>10</v>
      </c>
      <c r="AS29" s="35">
        <f t="shared" si="12"/>
        <v>113</v>
      </c>
      <c r="AT29" t="s">
        <v>307</v>
      </c>
      <c r="AU29" s="40">
        <v>10</v>
      </c>
      <c r="AV29" s="35">
        <f t="shared" si="13"/>
        <v>113</v>
      </c>
      <c r="AW29" t="s">
        <v>309</v>
      </c>
      <c r="AX29" s="48">
        <v>2</v>
      </c>
      <c r="AY29" s="35">
        <f t="shared" si="21"/>
        <v>38</v>
      </c>
      <c r="AZ29" t="s">
        <v>236</v>
      </c>
      <c r="BA29" s="40">
        <v>3</v>
      </c>
      <c r="BB29" s="35">
        <f t="shared" si="23"/>
        <v>43</v>
      </c>
      <c r="BC29" t="s">
        <v>217</v>
      </c>
      <c r="BD29" s="48">
        <v>2</v>
      </c>
      <c r="BE29" s="35">
        <f t="shared" si="22"/>
        <v>35</v>
      </c>
      <c r="BF29" t="s">
        <v>282</v>
      </c>
      <c r="BJ29" s="22">
        <v>10</v>
      </c>
      <c r="BK29" s="18">
        <f t="shared" si="16"/>
        <v>115</v>
      </c>
      <c r="BL29" t="s">
        <v>283</v>
      </c>
    </row>
    <row r="30" spans="1:70" ht="14" thickBot="1">
      <c r="AD30" s="40">
        <v>3</v>
      </c>
      <c r="AE30" s="35">
        <f t="shared" si="19"/>
        <v>66</v>
      </c>
      <c r="AF30" s="31" t="s">
        <v>266</v>
      </c>
      <c r="AG30" s="44" t="s">
        <v>723</v>
      </c>
      <c r="AH30" s="40">
        <v>3</v>
      </c>
      <c r="AI30" s="35">
        <f t="shared" si="20"/>
        <v>67</v>
      </c>
      <c r="AJ30" s="33" t="s">
        <v>149</v>
      </c>
      <c r="AK30" s="45" t="s">
        <v>704</v>
      </c>
      <c r="AL30" s="40">
        <v>10</v>
      </c>
      <c r="AM30" s="35">
        <f t="shared" si="10"/>
        <v>123</v>
      </c>
      <c r="AN30" t="s">
        <v>312</v>
      </c>
      <c r="AO30" s="40">
        <v>10</v>
      </c>
      <c r="AP30" s="35">
        <f t="shared" si="11"/>
        <v>123</v>
      </c>
      <c r="AQ30" t="s">
        <v>313</v>
      </c>
      <c r="AR30" s="40">
        <v>10</v>
      </c>
      <c r="AS30" s="35">
        <f t="shared" si="12"/>
        <v>123</v>
      </c>
      <c r="AT30" t="s">
        <v>314</v>
      </c>
      <c r="AU30" s="40">
        <v>10</v>
      </c>
      <c r="AV30" s="35">
        <f t="shared" si="13"/>
        <v>123</v>
      </c>
      <c r="AW30" t="s">
        <v>315</v>
      </c>
      <c r="AX30" s="40">
        <v>3</v>
      </c>
      <c r="AY30" s="35">
        <f t="shared" si="21"/>
        <v>41</v>
      </c>
      <c r="AZ30" t="s">
        <v>214</v>
      </c>
      <c r="BA30" s="40">
        <v>3</v>
      </c>
      <c r="BB30" s="35">
        <f t="shared" si="23"/>
        <v>46</v>
      </c>
      <c r="BC30" t="s">
        <v>221</v>
      </c>
      <c r="BD30" s="48">
        <v>2</v>
      </c>
      <c r="BE30" s="35">
        <f t="shared" si="22"/>
        <v>37</v>
      </c>
      <c r="BF30" t="s">
        <v>289</v>
      </c>
      <c r="BJ30" s="23">
        <v>10</v>
      </c>
      <c r="BK30" s="20">
        <f t="shared" si="16"/>
        <v>125</v>
      </c>
      <c r="BL30" t="s">
        <v>290</v>
      </c>
    </row>
    <row r="31" spans="1:70">
      <c r="AD31" s="40">
        <v>4</v>
      </c>
      <c r="AE31" s="35">
        <f t="shared" si="19"/>
        <v>70</v>
      </c>
      <c r="AF31" s="31" t="s">
        <v>145</v>
      </c>
      <c r="AG31" s="44" t="s">
        <v>725</v>
      </c>
      <c r="AH31" s="40">
        <v>4</v>
      </c>
      <c r="AI31" s="35">
        <f t="shared" si="20"/>
        <v>71</v>
      </c>
      <c r="AJ31" s="31" t="s">
        <v>158</v>
      </c>
      <c r="AK31" s="44" t="s">
        <v>725</v>
      </c>
      <c r="AL31" s="48">
        <v>10</v>
      </c>
      <c r="AM31" s="35">
        <f t="shared" si="10"/>
        <v>133</v>
      </c>
      <c r="AN31" s="32" t="s">
        <v>321</v>
      </c>
      <c r="AO31" s="48">
        <v>10</v>
      </c>
      <c r="AP31" s="35">
        <f t="shared" si="11"/>
        <v>133</v>
      </c>
      <c r="AQ31" s="32" t="s">
        <v>321</v>
      </c>
      <c r="AR31" s="48">
        <v>10</v>
      </c>
      <c r="AS31" s="35">
        <f t="shared" si="12"/>
        <v>133</v>
      </c>
      <c r="AT31" s="32" t="s">
        <v>321</v>
      </c>
      <c r="AU31" s="48">
        <v>10</v>
      </c>
      <c r="AV31" s="35">
        <f t="shared" si="13"/>
        <v>133</v>
      </c>
      <c r="AW31" s="32" t="s">
        <v>321</v>
      </c>
      <c r="AX31" s="40">
        <v>3</v>
      </c>
      <c r="AY31" s="35">
        <f t="shared" si="21"/>
        <v>44</v>
      </c>
      <c r="AZ31" s="32" t="s">
        <v>245</v>
      </c>
      <c r="BA31" s="48">
        <v>3</v>
      </c>
      <c r="BB31" s="35">
        <f t="shared" si="23"/>
        <v>49</v>
      </c>
      <c r="BC31" t="s">
        <v>225</v>
      </c>
      <c r="BD31" s="48">
        <v>2</v>
      </c>
      <c r="BE31" s="35">
        <f t="shared" si="22"/>
        <v>39</v>
      </c>
      <c r="BF31" t="s">
        <v>296</v>
      </c>
    </row>
    <row r="32" spans="1:70">
      <c r="AD32" s="40">
        <v>4</v>
      </c>
      <c r="AE32" s="35">
        <f t="shared" si="19"/>
        <v>74</v>
      </c>
      <c r="AF32" s="31" t="s">
        <v>148</v>
      </c>
      <c r="AG32" s="44" t="s">
        <v>405</v>
      </c>
      <c r="AH32" s="40">
        <v>4</v>
      </c>
      <c r="AI32" s="35">
        <f t="shared" si="20"/>
        <v>75</v>
      </c>
      <c r="AJ32" s="31" t="s">
        <v>162</v>
      </c>
      <c r="AK32" s="44" t="s">
        <v>725</v>
      </c>
      <c r="AL32" s="40">
        <v>15</v>
      </c>
      <c r="AM32" s="35">
        <f t="shared" si="10"/>
        <v>148</v>
      </c>
      <c r="AN32" t="s">
        <v>326</v>
      </c>
      <c r="AO32" s="40">
        <v>15</v>
      </c>
      <c r="AP32" s="35">
        <f t="shared" si="11"/>
        <v>148</v>
      </c>
      <c r="AQ32" s="32" t="s">
        <v>327</v>
      </c>
      <c r="AR32" s="40">
        <v>15</v>
      </c>
      <c r="AS32" s="35">
        <f t="shared" si="12"/>
        <v>148</v>
      </c>
      <c r="AT32" s="32" t="s">
        <v>328</v>
      </c>
      <c r="AU32" s="40">
        <v>15</v>
      </c>
      <c r="AV32" s="35">
        <f t="shared" si="13"/>
        <v>148</v>
      </c>
      <c r="AW32" s="32" t="s">
        <v>329</v>
      </c>
      <c r="AX32" s="40">
        <v>3</v>
      </c>
      <c r="AY32" s="35">
        <f t="shared" si="21"/>
        <v>47</v>
      </c>
      <c r="AZ32" t="s">
        <v>248</v>
      </c>
      <c r="BA32" s="48">
        <v>3</v>
      </c>
      <c r="BB32" s="35">
        <f t="shared" si="23"/>
        <v>52</v>
      </c>
      <c r="BC32" t="s">
        <v>229</v>
      </c>
      <c r="BD32" s="48">
        <v>2</v>
      </c>
      <c r="BE32" s="35">
        <f t="shared" si="22"/>
        <v>41</v>
      </c>
      <c r="BF32" t="s">
        <v>305</v>
      </c>
    </row>
    <row r="33" spans="30:58">
      <c r="AD33" s="40">
        <v>4</v>
      </c>
      <c r="AE33" s="35">
        <f t="shared" si="19"/>
        <v>78</v>
      </c>
      <c r="AF33" s="31" t="s">
        <v>153</v>
      </c>
      <c r="AG33" s="44" t="s">
        <v>723</v>
      </c>
      <c r="AH33" s="40">
        <v>4</v>
      </c>
      <c r="AI33" s="35">
        <f t="shared" si="20"/>
        <v>79</v>
      </c>
      <c r="AJ33" s="31" t="s">
        <v>167</v>
      </c>
      <c r="AK33" s="44" t="s">
        <v>725</v>
      </c>
      <c r="AL33" s="40">
        <v>15</v>
      </c>
      <c r="AM33" s="35">
        <f t="shared" si="10"/>
        <v>163</v>
      </c>
      <c r="AN33" t="s">
        <v>334</v>
      </c>
      <c r="AO33" s="40">
        <v>15</v>
      </c>
      <c r="AP33" s="35">
        <f t="shared" si="11"/>
        <v>163</v>
      </c>
      <c r="AQ33" s="32" t="s">
        <v>335</v>
      </c>
      <c r="AR33" s="40">
        <v>15</v>
      </c>
      <c r="AS33" s="35">
        <f t="shared" si="12"/>
        <v>163</v>
      </c>
      <c r="AT33" s="32" t="s">
        <v>336</v>
      </c>
      <c r="AU33" s="40">
        <v>15</v>
      </c>
      <c r="AV33" s="35">
        <f t="shared" si="13"/>
        <v>163</v>
      </c>
      <c r="AW33" s="32" t="s">
        <v>337</v>
      </c>
      <c r="AX33" s="40">
        <v>3</v>
      </c>
      <c r="AY33" s="35">
        <f t="shared" si="21"/>
        <v>50</v>
      </c>
      <c r="AZ33" t="s">
        <v>252</v>
      </c>
      <c r="BA33" s="48">
        <v>3</v>
      </c>
      <c r="BB33" s="35">
        <f t="shared" si="23"/>
        <v>55</v>
      </c>
      <c r="BC33" t="s">
        <v>237</v>
      </c>
      <c r="BD33" s="48">
        <v>2</v>
      </c>
      <c r="BE33" s="35">
        <f t="shared" si="22"/>
        <v>43</v>
      </c>
      <c r="BF33" t="s">
        <v>311</v>
      </c>
    </row>
    <row r="34" spans="30:58">
      <c r="AD34" s="40">
        <v>4</v>
      </c>
      <c r="AE34" s="35">
        <f t="shared" si="19"/>
        <v>82</v>
      </c>
      <c r="AF34" s="31" t="s">
        <v>157</v>
      </c>
      <c r="AG34" s="44" t="s">
        <v>723</v>
      </c>
      <c r="AH34" s="40">
        <v>4</v>
      </c>
      <c r="AI34" s="35">
        <f t="shared" si="20"/>
        <v>83</v>
      </c>
      <c r="AJ34" s="31" t="s">
        <v>171</v>
      </c>
      <c r="AK34" s="44" t="s">
        <v>725</v>
      </c>
      <c r="AX34" s="40">
        <v>3</v>
      </c>
      <c r="AY34" s="35">
        <f t="shared" si="21"/>
        <v>53</v>
      </c>
      <c r="AZ34" t="s">
        <v>221</v>
      </c>
      <c r="BA34" s="48">
        <v>3</v>
      </c>
      <c r="BB34" s="35">
        <f t="shared" si="23"/>
        <v>58</v>
      </c>
      <c r="BC34" t="s">
        <v>241</v>
      </c>
      <c r="BD34" s="48">
        <v>2</v>
      </c>
      <c r="BE34" s="35">
        <f t="shared" si="22"/>
        <v>45</v>
      </c>
      <c r="BF34" t="s">
        <v>318</v>
      </c>
    </row>
    <row r="35" spans="30:58">
      <c r="AD35" s="40">
        <v>4</v>
      </c>
      <c r="AE35" s="35">
        <f t="shared" si="19"/>
        <v>86</v>
      </c>
      <c r="AF35" s="31" t="s">
        <v>161</v>
      </c>
      <c r="AG35" s="44" t="s">
        <v>723</v>
      </c>
      <c r="AH35" s="40">
        <v>4</v>
      </c>
      <c r="AI35" s="35">
        <f t="shared" si="20"/>
        <v>87</v>
      </c>
      <c r="AJ35" s="31" t="s">
        <v>319</v>
      </c>
      <c r="AK35" s="44" t="s">
        <v>723</v>
      </c>
      <c r="AX35" s="48">
        <v>3</v>
      </c>
      <c r="AY35" s="35">
        <f t="shared" si="21"/>
        <v>56</v>
      </c>
      <c r="AZ35" t="s">
        <v>259</v>
      </c>
      <c r="BA35" s="48">
        <v>3</v>
      </c>
      <c r="BB35" s="35">
        <f t="shared" si="23"/>
        <v>61</v>
      </c>
      <c r="BC35" t="s">
        <v>249</v>
      </c>
      <c r="BD35" s="48">
        <v>2</v>
      </c>
      <c r="BE35" s="35">
        <f t="shared" si="22"/>
        <v>47</v>
      </c>
      <c r="BF35" t="s">
        <v>323</v>
      </c>
    </row>
    <row r="36" spans="30:58">
      <c r="AD36" s="40">
        <v>4</v>
      </c>
      <c r="AE36" s="35">
        <f t="shared" si="19"/>
        <v>90</v>
      </c>
      <c r="AF36" s="31" t="s">
        <v>166</v>
      </c>
      <c r="AG36" s="44" t="s">
        <v>723</v>
      </c>
      <c r="AH36" s="40">
        <v>4</v>
      </c>
      <c r="AI36" s="35">
        <f t="shared" si="20"/>
        <v>91</v>
      </c>
      <c r="AJ36" s="31" t="s">
        <v>183</v>
      </c>
      <c r="AK36" s="44" t="s">
        <v>725</v>
      </c>
      <c r="AX36" s="48">
        <v>3</v>
      </c>
      <c r="AY36" s="35">
        <f t="shared" si="21"/>
        <v>59</v>
      </c>
      <c r="AZ36" t="s">
        <v>263</v>
      </c>
      <c r="BA36" s="48">
        <v>3</v>
      </c>
      <c r="BB36" s="35">
        <f t="shared" si="23"/>
        <v>64</v>
      </c>
      <c r="BC36" t="s">
        <v>256</v>
      </c>
      <c r="BD36" s="48">
        <v>2</v>
      </c>
      <c r="BE36" s="35">
        <f t="shared" si="22"/>
        <v>49</v>
      </c>
      <c r="BF36" t="s">
        <v>331</v>
      </c>
    </row>
    <row r="37" spans="30:58">
      <c r="AD37" s="40">
        <v>4</v>
      </c>
      <c r="AE37" s="35">
        <f t="shared" si="19"/>
        <v>94</v>
      </c>
      <c r="AF37" s="31" t="s">
        <v>173</v>
      </c>
      <c r="AG37" s="44" t="s">
        <v>405</v>
      </c>
      <c r="AH37" s="40">
        <v>4</v>
      </c>
      <c r="AI37" s="35">
        <f t="shared" si="20"/>
        <v>95</v>
      </c>
      <c r="AJ37" s="31" t="s">
        <v>178</v>
      </c>
      <c r="AK37" s="44" t="s">
        <v>725</v>
      </c>
      <c r="AX37" s="48">
        <v>3</v>
      </c>
      <c r="AY37" s="35">
        <f t="shared" si="21"/>
        <v>62</v>
      </c>
      <c r="AZ37" t="s">
        <v>229</v>
      </c>
      <c r="BA37" s="48">
        <v>3</v>
      </c>
      <c r="BB37" s="35">
        <f t="shared" si="23"/>
        <v>67</v>
      </c>
      <c r="BC37" t="s">
        <v>260</v>
      </c>
      <c r="BD37" s="48">
        <v>2</v>
      </c>
      <c r="BE37" s="35">
        <f t="shared" si="22"/>
        <v>51</v>
      </c>
      <c r="BF37" t="s">
        <v>206</v>
      </c>
    </row>
    <row r="38" spans="30:58">
      <c r="AD38" s="40">
        <v>4</v>
      </c>
      <c r="AE38" s="35">
        <f t="shared" si="19"/>
        <v>98</v>
      </c>
      <c r="AF38" s="31" t="s">
        <v>178</v>
      </c>
      <c r="AG38" s="44" t="s">
        <v>725</v>
      </c>
      <c r="AH38" s="40">
        <v>4</v>
      </c>
      <c r="AI38" s="35">
        <f t="shared" si="20"/>
        <v>99</v>
      </c>
      <c r="AJ38" s="34" t="s">
        <v>186</v>
      </c>
      <c r="AK38" s="44" t="s">
        <v>723</v>
      </c>
      <c r="AX38" s="48">
        <v>3</v>
      </c>
      <c r="AY38" s="35">
        <f t="shared" si="21"/>
        <v>65</v>
      </c>
      <c r="AZ38" t="s">
        <v>150</v>
      </c>
      <c r="BA38" s="40">
        <v>3</v>
      </c>
      <c r="BB38" s="35">
        <f t="shared" si="23"/>
        <v>70</v>
      </c>
      <c r="BC38" t="s">
        <v>146</v>
      </c>
      <c r="BD38" s="48">
        <v>2</v>
      </c>
      <c r="BE38" s="35">
        <f t="shared" si="22"/>
        <v>53</v>
      </c>
      <c r="BF38" t="s">
        <v>211</v>
      </c>
    </row>
    <row r="39" spans="30:58">
      <c r="AD39" s="40">
        <v>4</v>
      </c>
      <c r="AE39" s="35">
        <f t="shared" si="19"/>
        <v>102</v>
      </c>
      <c r="AF39" s="34" t="s">
        <v>186</v>
      </c>
      <c r="AG39" s="44" t="s">
        <v>723</v>
      </c>
      <c r="AH39" s="40">
        <v>4</v>
      </c>
      <c r="AI39" s="35">
        <f t="shared" si="20"/>
        <v>103</v>
      </c>
      <c r="AJ39" s="31" t="s">
        <v>196</v>
      </c>
      <c r="AK39" s="44" t="s">
        <v>405</v>
      </c>
      <c r="AX39" s="48">
        <v>3</v>
      </c>
      <c r="AY39" s="35">
        <f t="shared" si="21"/>
        <v>68</v>
      </c>
      <c r="AZ39" t="s">
        <v>154</v>
      </c>
      <c r="BA39" s="40">
        <v>3</v>
      </c>
      <c r="BB39" s="35">
        <f t="shared" si="23"/>
        <v>73</v>
      </c>
      <c r="BC39" t="s">
        <v>151</v>
      </c>
      <c r="BD39" s="48">
        <v>2</v>
      </c>
      <c r="BE39" s="35">
        <f t="shared" si="22"/>
        <v>55</v>
      </c>
      <c r="BF39" t="s">
        <v>215</v>
      </c>
    </row>
    <row r="40" spans="30:58">
      <c r="AD40" s="40">
        <v>4</v>
      </c>
      <c r="AE40" s="35">
        <f t="shared" si="19"/>
        <v>106</v>
      </c>
      <c r="AF40" s="31" t="s">
        <v>196</v>
      </c>
      <c r="AG40" s="44" t="s">
        <v>405</v>
      </c>
      <c r="AH40" s="40">
        <v>4</v>
      </c>
      <c r="AI40" s="35">
        <f t="shared" si="20"/>
        <v>107</v>
      </c>
      <c r="AJ40" s="31" t="s">
        <v>81</v>
      </c>
      <c r="AK40" s="44" t="s">
        <v>723</v>
      </c>
      <c r="AX40" s="48">
        <v>3</v>
      </c>
      <c r="AY40" s="35">
        <f t="shared" si="21"/>
        <v>71</v>
      </c>
      <c r="AZ40" t="s">
        <v>163</v>
      </c>
      <c r="BA40" s="40">
        <v>3</v>
      </c>
      <c r="BB40" s="35">
        <f t="shared" si="23"/>
        <v>76</v>
      </c>
      <c r="BC40" t="s">
        <v>155</v>
      </c>
      <c r="BD40" s="48">
        <v>2</v>
      </c>
      <c r="BE40" s="35">
        <f t="shared" si="22"/>
        <v>57</v>
      </c>
      <c r="BF40" t="s">
        <v>218</v>
      </c>
    </row>
    <row r="41" spans="30:58">
      <c r="AD41" s="40">
        <v>4</v>
      </c>
      <c r="AE41" s="35">
        <f t="shared" si="19"/>
        <v>110</v>
      </c>
      <c r="AF41" s="33" t="s">
        <v>203</v>
      </c>
      <c r="AG41" s="45" t="s">
        <v>704</v>
      </c>
      <c r="AH41" s="40">
        <v>5</v>
      </c>
      <c r="AI41" s="35">
        <f t="shared" si="20"/>
        <v>112</v>
      </c>
      <c r="AJ41" s="33" t="s">
        <v>85</v>
      </c>
      <c r="AK41" s="45" t="s">
        <v>704</v>
      </c>
      <c r="AX41" s="48">
        <v>3</v>
      </c>
      <c r="AY41" s="35">
        <f t="shared" si="21"/>
        <v>74</v>
      </c>
      <c r="AZ41" t="s">
        <v>237</v>
      </c>
      <c r="BA41" s="40">
        <v>3</v>
      </c>
      <c r="BB41" s="35">
        <f t="shared" si="23"/>
        <v>79</v>
      </c>
      <c r="BC41" t="s">
        <v>159</v>
      </c>
      <c r="BD41" s="48">
        <v>2</v>
      </c>
      <c r="BE41" s="35">
        <f t="shared" si="22"/>
        <v>59</v>
      </c>
      <c r="BF41" t="s">
        <v>222</v>
      </c>
    </row>
    <row r="42" spans="30:58">
      <c r="AD42" s="40">
        <v>5</v>
      </c>
      <c r="AE42" s="35">
        <f t="shared" si="19"/>
        <v>115</v>
      </c>
      <c r="AF42" s="31" t="s">
        <v>80</v>
      </c>
      <c r="AG42" s="44" t="s">
        <v>723</v>
      </c>
      <c r="AH42" s="40">
        <v>6</v>
      </c>
      <c r="AI42" s="35">
        <f t="shared" si="20"/>
        <v>118</v>
      </c>
      <c r="AJ42" s="34" t="s">
        <v>89</v>
      </c>
      <c r="AK42" s="44" t="s">
        <v>405</v>
      </c>
      <c r="AX42" s="48">
        <v>3</v>
      </c>
      <c r="AY42" s="35">
        <f t="shared" si="21"/>
        <v>77</v>
      </c>
      <c r="AZ42" t="s">
        <v>241</v>
      </c>
      <c r="BA42" s="40">
        <v>3</v>
      </c>
      <c r="BB42" s="35">
        <f t="shared" si="23"/>
        <v>82</v>
      </c>
      <c r="BC42" t="s">
        <v>164</v>
      </c>
      <c r="BD42" s="48">
        <v>2</v>
      </c>
      <c r="BE42" s="35">
        <f t="shared" si="22"/>
        <v>61</v>
      </c>
      <c r="BF42" t="s">
        <v>226</v>
      </c>
    </row>
    <row r="43" spans="30:58">
      <c r="AD43" s="40">
        <v>5</v>
      </c>
      <c r="AE43" s="35">
        <f t="shared" si="19"/>
        <v>120</v>
      </c>
      <c r="AF43" s="33" t="s">
        <v>85</v>
      </c>
      <c r="AG43" s="45" t="s">
        <v>704</v>
      </c>
      <c r="AH43" s="40">
        <v>6</v>
      </c>
      <c r="AI43" s="35">
        <f t="shared" si="20"/>
        <v>124</v>
      </c>
      <c r="AJ43" s="31" t="s">
        <v>92</v>
      </c>
      <c r="AK43" s="44" t="s">
        <v>723</v>
      </c>
      <c r="AX43" s="48">
        <v>3</v>
      </c>
      <c r="AY43" s="35">
        <f t="shared" si="21"/>
        <v>80</v>
      </c>
      <c r="AZ43" t="s">
        <v>175</v>
      </c>
      <c r="BA43" s="40">
        <v>4</v>
      </c>
      <c r="BB43" s="35">
        <f t="shared" si="23"/>
        <v>86</v>
      </c>
      <c r="BC43" t="s">
        <v>168</v>
      </c>
      <c r="BD43" s="40">
        <v>2</v>
      </c>
      <c r="BE43" s="35">
        <f t="shared" si="22"/>
        <v>63</v>
      </c>
      <c r="BF43" t="s">
        <v>230</v>
      </c>
    </row>
    <row r="44" spans="30:58">
      <c r="AD44" s="40">
        <v>5</v>
      </c>
      <c r="AE44" s="35">
        <f t="shared" si="19"/>
        <v>125</v>
      </c>
      <c r="AF44" s="33" t="s">
        <v>115</v>
      </c>
      <c r="AG44" s="45" t="s">
        <v>116</v>
      </c>
      <c r="AH44" s="40">
        <v>6</v>
      </c>
      <c r="AI44" s="35">
        <f t="shared" si="20"/>
        <v>130</v>
      </c>
      <c r="AJ44" s="31" t="s">
        <v>105</v>
      </c>
      <c r="AK44" s="44" t="s">
        <v>723</v>
      </c>
      <c r="AX44" s="48">
        <v>3</v>
      </c>
      <c r="AY44" s="35">
        <f t="shared" si="21"/>
        <v>83</v>
      </c>
      <c r="AZ44" t="s">
        <v>179</v>
      </c>
      <c r="BA44" s="40">
        <v>4</v>
      </c>
      <c r="BB44" s="35">
        <f t="shared" si="23"/>
        <v>90</v>
      </c>
      <c r="BC44" t="s">
        <v>400</v>
      </c>
      <c r="BD44" s="40">
        <v>2</v>
      </c>
      <c r="BE44" s="35">
        <f t="shared" si="22"/>
        <v>65</v>
      </c>
      <c r="BF44" t="s">
        <v>233</v>
      </c>
    </row>
    <row r="45" spans="30:58">
      <c r="AD45" s="40">
        <v>6</v>
      </c>
      <c r="AE45" s="35">
        <f t="shared" si="19"/>
        <v>131</v>
      </c>
      <c r="AF45" s="31" t="s">
        <v>576</v>
      </c>
      <c r="AG45" s="44" t="s">
        <v>723</v>
      </c>
      <c r="AH45" s="40">
        <v>10</v>
      </c>
      <c r="AI45" s="35">
        <f t="shared" si="20"/>
        <v>140</v>
      </c>
      <c r="AJ45" s="31" t="s">
        <v>8</v>
      </c>
      <c r="AK45" s="44" t="s">
        <v>725</v>
      </c>
      <c r="AX45" s="48">
        <v>3</v>
      </c>
      <c r="AY45" s="35">
        <f t="shared" si="21"/>
        <v>86</v>
      </c>
      <c r="AZ45" t="s">
        <v>267</v>
      </c>
      <c r="BA45" s="40">
        <v>4</v>
      </c>
      <c r="BB45" s="35">
        <f t="shared" si="23"/>
        <v>94</v>
      </c>
      <c r="BC45" t="s">
        <v>176</v>
      </c>
      <c r="BD45" s="40">
        <v>2</v>
      </c>
      <c r="BE45" s="35">
        <f t="shared" si="22"/>
        <v>67</v>
      </c>
      <c r="BF45" t="s">
        <v>238</v>
      </c>
    </row>
    <row r="46" spans="30:58" ht="14" thickBot="1">
      <c r="AD46" s="40">
        <v>6</v>
      </c>
      <c r="AE46" s="35">
        <f t="shared" si="19"/>
        <v>137</v>
      </c>
      <c r="AF46" s="31" t="s">
        <v>125</v>
      </c>
      <c r="AG46" s="44" t="s">
        <v>723</v>
      </c>
      <c r="AH46" s="41">
        <v>10</v>
      </c>
      <c r="AI46" s="35">
        <f t="shared" si="20"/>
        <v>150</v>
      </c>
      <c r="AJ46" s="46" t="s">
        <v>109</v>
      </c>
      <c r="AK46" s="47" t="s">
        <v>704</v>
      </c>
      <c r="AX46" s="48">
        <v>3</v>
      </c>
      <c r="AY46" s="35">
        <f t="shared" si="21"/>
        <v>89</v>
      </c>
      <c r="AZ46" t="s">
        <v>184</v>
      </c>
      <c r="BA46" s="48">
        <v>4</v>
      </c>
      <c r="BB46" s="35">
        <f t="shared" si="23"/>
        <v>98</v>
      </c>
      <c r="BC46" t="s">
        <v>180</v>
      </c>
      <c r="BD46" s="48">
        <v>2</v>
      </c>
      <c r="BE46" s="35">
        <f t="shared" si="22"/>
        <v>69</v>
      </c>
      <c r="BF46" t="s">
        <v>242</v>
      </c>
    </row>
    <row r="47" spans="30:58">
      <c r="AD47" s="40">
        <v>8</v>
      </c>
      <c r="AE47" s="35">
        <f t="shared" si="19"/>
        <v>145</v>
      </c>
      <c r="AF47" s="31" t="s">
        <v>394</v>
      </c>
      <c r="AG47" s="44" t="s">
        <v>723</v>
      </c>
      <c r="AX47" s="48">
        <v>3</v>
      </c>
      <c r="AY47" s="35">
        <f t="shared" si="21"/>
        <v>92</v>
      </c>
      <c r="AZ47" t="s">
        <v>187</v>
      </c>
      <c r="BA47" s="48">
        <v>4</v>
      </c>
      <c r="BB47" s="35">
        <f t="shared" si="23"/>
        <v>102</v>
      </c>
      <c r="BC47" t="s">
        <v>263</v>
      </c>
      <c r="BD47" s="48">
        <v>2</v>
      </c>
      <c r="BE47" s="35">
        <f t="shared" si="22"/>
        <v>71</v>
      </c>
      <c r="BF47" t="s">
        <v>246</v>
      </c>
    </row>
    <row r="48" spans="30:58">
      <c r="AD48" s="40">
        <v>10</v>
      </c>
      <c r="AE48" s="35">
        <f t="shared" si="19"/>
        <v>155</v>
      </c>
      <c r="AF48" s="31" t="s">
        <v>275</v>
      </c>
      <c r="AG48" s="44" t="s">
        <v>723</v>
      </c>
      <c r="AX48" s="40">
        <v>3</v>
      </c>
      <c r="AY48" s="35">
        <f t="shared" si="21"/>
        <v>95</v>
      </c>
      <c r="AZ48" t="s">
        <v>146</v>
      </c>
      <c r="BA48" s="48">
        <v>4</v>
      </c>
      <c r="BB48" s="35">
        <f t="shared" si="23"/>
        <v>106</v>
      </c>
      <c r="BC48" t="s">
        <v>188</v>
      </c>
      <c r="BD48" s="48">
        <v>2</v>
      </c>
      <c r="BE48" s="35">
        <f t="shared" si="22"/>
        <v>73</v>
      </c>
      <c r="BF48" t="s">
        <v>250</v>
      </c>
    </row>
    <row r="49" spans="30:58" ht="14" thickBot="1">
      <c r="AD49" s="41">
        <v>10</v>
      </c>
      <c r="AE49" s="35">
        <f t="shared" si="19"/>
        <v>165</v>
      </c>
      <c r="AF49" s="46" t="s">
        <v>88</v>
      </c>
      <c r="AG49" s="47" t="s">
        <v>704</v>
      </c>
      <c r="AX49" s="40">
        <v>3</v>
      </c>
      <c r="AY49" s="35">
        <f t="shared" si="21"/>
        <v>98</v>
      </c>
      <c r="AZ49" t="s">
        <v>151</v>
      </c>
      <c r="BA49" s="48">
        <v>4</v>
      </c>
      <c r="BB49" s="35">
        <f t="shared" si="23"/>
        <v>110</v>
      </c>
      <c r="BC49" t="s">
        <v>192</v>
      </c>
      <c r="BD49" s="40">
        <v>2</v>
      </c>
      <c r="BE49" s="35">
        <f t="shared" si="22"/>
        <v>75</v>
      </c>
      <c r="BF49" t="s">
        <v>254</v>
      </c>
    </row>
    <row r="50" spans="30:58" ht="14" thickBot="1">
      <c r="AD50" s="41">
        <v>10</v>
      </c>
      <c r="AE50" s="35">
        <f t="shared" si="19"/>
        <v>175</v>
      </c>
      <c r="AF50" s="46" t="s">
        <v>88</v>
      </c>
      <c r="AG50" s="47" t="s">
        <v>704</v>
      </c>
      <c r="AX50" s="40">
        <v>3</v>
      </c>
      <c r="AY50" s="35">
        <f t="shared" si="21"/>
        <v>101</v>
      </c>
      <c r="AZ50" t="s">
        <v>155</v>
      </c>
      <c r="BA50" s="48">
        <v>4</v>
      </c>
      <c r="BB50" s="35">
        <f t="shared" si="23"/>
        <v>114</v>
      </c>
      <c r="BC50" t="s">
        <v>194</v>
      </c>
      <c r="BD50" s="40">
        <v>2</v>
      </c>
      <c r="BE50" s="35">
        <f t="shared" si="22"/>
        <v>77</v>
      </c>
      <c r="BF50" t="s">
        <v>257</v>
      </c>
    </row>
    <row r="51" spans="30:58">
      <c r="AX51" s="40">
        <v>3</v>
      </c>
      <c r="AY51" s="35">
        <f t="shared" si="21"/>
        <v>104</v>
      </c>
      <c r="AZ51" t="s">
        <v>159</v>
      </c>
      <c r="BA51" s="48">
        <v>4</v>
      </c>
      <c r="BB51" s="35">
        <f t="shared" si="23"/>
        <v>118</v>
      </c>
      <c r="BC51" t="s">
        <v>198</v>
      </c>
      <c r="BD51" s="40">
        <v>2</v>
      </c>
      <c r="BE51" s="35">
        <f t="shared" si="22"/>
        <v>79</v>
      </c>
      <c r="BF51" t="s">
        <v>261</v>
      </c>
    </row>
    <row r="52" spans="30:58">
      <c r="AX52" s="40">
        <v>3</v>
      </c>
      <c r="AY52" s="35">
        <f t="shared" si="21"/>
        <v>107</v>
      </c>
      <c r="AZ52" t="s">
        <v>164</v>
      </c>
      <c r="BA52" s="40">
        <v>5</v>
      </c>
      <c r="BB52" s="35">
        <f t="shared" si="23"/>
        <v>123</v>
      </c>
      <c r="BC52" t="s">
        <v>201</v>
      </c>
      <c r="BD52" s="40">
        <v>2</v>
      </c>
      <c r="BE52" s="35">
        <f t="shared" si="22"/>
        <v>81</v>
      </c>
      <c r="BF52" t="s">
        <v>265</v>
      </c>
    </row>
    <row r="53" spans="30:58">
      <c r="AX53" s="40">
        <v>4</v>
      </c>
      <c r="AY53" s="35">
        <f t="shared" si="21"/>
        <v>111</v>
      </c>
      <c r="AZ53" t="s">
        <v>168</v>
      </c>
      <c r="BA53" s="40">
        <v>5</v>
      </c>
      <c r="BB53" s="35">
        <f t="shared" si="23"/>
        <v>128</v>
      </c>
      <c r="BC53" t="s">
        <v>204</v>
      </c>
      <c r="BD53" s="40">
        <v>2</v>
      </c>
      <c r="BE53" s="35">
        <f t="shared" si="22"/>
        <v>83</v>
      </c>
      <c r="BF53" t="s">
        <v>144</v>
      </c>
    </row>
    <row r="54" spans="30:58">
      <c r="AX54" s="40">
        <v>4</v>
      </c>
      <c r="AY54" s="35">
        <f t="shared" si="21"/>
        <v>115</v>
      </c>
      <c r="AZ54" t="s">
        <v>176</v>
      </c>
      <c r="BA54" s="40">
        <v>5</v>
      </c>
      <c r="BB54" s="35">
        <f t="shared" si="23"/>
        <v>133</v>
      </c>
      <c r="BC54" t="s">
        <v>78</v>
      </c>
      <c r="BD54" s="48">
        <v>2</v>
      </c>
      <c r="BE54" s="35">
        <f t="shared" si="22"/>
        <v>85</v>
      </c>
      <c r="BF54" t="s">
        <v>147</v>
      </c>
    </row>
    <row r="55" spans="30:58">
      <c r="AX55" s="40">
        <v>4</v>
      </c>
      <c r="AY55" s="35">
        <f t="shared" si="21"/>
        <v>119</v>
      </c>
      <c r="AZ55" t="s">
        <v>582</v>
      </c>
      <c r="BA55" s="40">
        <v>5</v>
      </c>
      <c r="BB55" s="35">
        <f t="shared" si="23"/>
        <v>138</v>
      </c>
      <c r="BC55" t="s">
        <v>82</v>
      </c>
      <c r="BD55" s="48">
        <v>2</v>
      </c>
      <c r="BE55" s="35">
        <f t="shared" si="22"/>
        <v>87</v>
      </c>
      <c r="BF55" t="s">
        <v>152</v>
      </c>
    </row>
    <row r="56" spans="30:58">
      <c r="AX56" s="48">
        <v>4</v>
      </c>
      <c r="AY56" s="35">
        <f t="shared" si="21"/>
        <v>123</v>
      </c>
      <c r="AZ56" t="s">
        <v>225</v>
      </c>
      <c r="BA56" s="40">
        <v>5</v>
      </c>
      <c r="BB56" s="35">
        <f t="shared" si="23"/>
        <v>143</v>
      </c>
      <c r="BC56" t="s">
        <v>86</v>
      </c>
      <c r="BD56" s="48">
        <v>2</v>
      </c>
      <c r="BE56" s="35">
        <f t="shared" si="22"/>
        <v>89</v>
      </c>
      <c r="BF56" t="s">
        <v>156</v>
      </c>
    </row>
    <row r="57" spans="30:58">
      <c r="AX57" s="48">
        <v>4</v>
      </c>
      <c r="AY57" s="35">
        <f t="shared" si="21"/>
        <v>127</v>
      </c>
      <c r="AZ57" t="s">
        <v>188</v>
      </c>
      <c r="BA57" s="40">
        <v>5</v>
      </c>
      <c r="BB57" s="35">
        <f t="shared" si="23"/>
        <v>148</v>
      </c>
      <c r="BC57" t="s">
        <v>90</v>
      </c>
      <c r="BD57" s="48">
        <v>2</v>
      </c>
      <c r="BE57" s="35">
        <f t="shared" si="22"/>
        <v>91</v>
      </c>
      <c r="BF57" t="s">
        <v>160</v>
      </c>
    </row>
    <row r="58" spans="30:58">
      <c r="AX58" s="48">
        <v>4</v>
      </c>
      <c r="AY58" s="35">
        <f t="shared" si="21"/>
        <v>131</v>
      </c>
      <c r="AZ58" t="s">
        <v>106</v>
      </c>
      <c r="BA58" s="40">
        <v>5</v>
      </c>
      <c r="BB58" s="35">
        <f t="shared" si="23"/>
        <v>153</v>
      </c>
      <c r="BC58" t="s">
        <v>93</v>
      </c>
      <c r="BD58" s="48">
        <v>2</v>
      </c>
      <c r="BE58" s="35">
        <f t="shared" si="22"/>
        <v>93</v>
      </c>
      <c r="BF58" t="s">
        <v>165</v>
      </c>
    </row>
    <row r="59" spans="30:58">
      <c r="AX59" s="48">
        <v>4</v>
      </c>
      <c r="AY59" s="35">
        <f t="shared" si="21"/>
        <v>135</v>
      </c>
      <c r="AZ59" t="s">
        <v>194</v>
      </c>
      <c r="BA59" s="40">
        <v>5</v>
      </c>
      <c r="BB59" s="35">
        <f t="shared" si="23"/>
        <v>158</v>
      </c>
      <c r="BC59" t="s">
        <v>96</v>
      </c>
      <c r="BD59" s="48">
        <v>2</v>
      </c>
      <c r="BE59" s="35">
        <f t="shared" si="22"/>
        <v>95</v>
      </c>
      <c r="BF59" t="s">
        <v>169</v>
      </c>
    </row>
    <row r="60" spans="30:58">
      <c r="AX60" s="48">
        <v>4</v>
      </c>
      <c r="AY60" s="35">
        <f t="shared" si="21"/>
        <v>139</v>
      </c>
      <c r="AZ60" t="s">
        <v>198</v>
      </c>
      <c r="BA60" s="40">
        <v>5</v>
      </c>
      <c r="BB60" s="35">
        <f t="shared" si="23"/>
        <v>163</v>
      </c>
      <c r="BC60" t="s">
        <v>99</v>
      </c>
      <c r="BD60" s="48">
        <v>2</v>
      </c>
      <c r="BE60" s="35">
        <f t="shared" si="22"/>
        <v>97</v>
      </c>
      <c r="BF60" t="s">
        <v>172</v>
      </c>
    </row>
    <row r="61" spans="30:58">
      <c r="AX61" s="40">
        <v>5</v>
      </c>
      <c r="AY61" s="35">
        <f t="shared" si="21"/>
        <v>144</v>
      </c>
      <c r="AZ61" t="s">
        <v>117</v>
      </c>
      <c r="BA61" s="48">
        <v>5</v>
      </c>
      <c r="BB61" s="35">
        <f t="shared" si="23"/>
        <v>168</v>
      </c>
      <c r="BC61" t="s">
        <v>103</v>
      </c>
      <c r="BD61" s="40">
        <v>2</v>
      </c>
      <c r="BE61" s="35">
        <f t="shared" si="22"/>
        <v>99</v>
      </c>
      <c r="BF61" t="s">
        <v>177</v>
      </c>
    </row>
    <row r="62" spans="30:58">
      <c r="AX62" s="40">
        <v>5</v>
      </c>
      <c r="AY62" s="35">
        <f t="shared" si="21"/>
        <v>149</v>
      </c>
      <c r="AZ62" t="s">
        <v>201</v>
      </c>
      <c r="BA62" s="48">
        <v>5</v>
      </c>
      <c r="BB62" s="35">
        <f t="shared" si="23"/>
        <v>173</v>
      </c>
      <c r="BC62" t="s">
        <v>107</v>
      </c>
      <c r="BD62" s="48">
        <v>2</v>
      </c>
      <c r="BE62" s="35">
        <f t="shared" si="22"/>
        <v>101</v>
      </c>
      <c r="BF62" t="s">
        <v>181</v>
      </c>
    </row>
    <row r="63" spans="30:58">
      <c r="AX63" s="40">
        <v>5</v>
      </c>
      <c r="AY63" s="35">
        <f t="shared" si="21"/>
        <v>154</v>
      </c>
      <c r="AZ63" t="s">
        <v>204</v>
      </c>
      <c r="BA63" s="48">
        <v>5</v>
      </c>
      <c r="BB63" s="35">
        <f t="shared" si="23"/>
        <v>178</v>
      </c>
      <c r="BC63" t="s">
        <v>110</v>
      </c>
      <c r="BD63" s="48">
        <v>2</v>
      </c>
      <c r="BE63" s="35">
        <f t="shared" si="22"/>
        <v>103</v>
      </c>
      <c r="BF63" t="s">
        <v>185</v>
      </c>
    </row>
    <row r="64" spans="30:58">
      <c r="AX64" s="40">
        <v>5</v>
      </c>
      <c r="AY64" s="35">
        <f t="shared" si="21"/>
        <v>159</v>
      </c>
      <c r="AZ64" t="s">
        <v>78</v>
      </c>
      <c r="BA64" s="48">
        <v>5</v>
      </c>
      <c r="BB64" s="35">
        <f t="shared" si="23"/>
        <v>183</v>
      </c>
      <c r="BC64" t="s">
        <v>113</v>
      </c>
      <c r="BD64" s="48">
        <v>2</v>
      </c>
      <c r="BE64" s="35">
        <f t="shared" si="22"/>
        <v>105</v>
      </c>
      <c r="BF64" t="s">
        <v>189</v>
      </c>
    </row>
    <row r="65" spans="50:58">
      <c r="AX65" s="40">
        <v>5</v>
      </c>
      <c r="AY65" s="35">
        <f t="shared" si="21"/>
        <v>164</v>
      </c>
      <c r="AZ65" t="s">
        <v>217</v>
      </c>
      <c r="BA65" s="48">
        <v>5</v>
      </c>
      <c r="BB65" s="35">
        <f t="shared" si="23"/>
        <v>188</v>
      </c>
      <c r="BC65" t="s">
        <v>118</v>
      </c>
      <c r="BD65" s="48">
        <v>2</v>
      </c>
      <c r="BE65" s="35">
        <f t="shared" si="22"/>
        <v>107</v>
      </c>
      <c r="BF65" t="s">
        <v>193</v>
      </c>
    </row>
    <row r="66" spans="50:58">
      <c r="AX66" s="40">
        <v>5</v>
      </c>
      <c r="AY66" s="35">
        <f t="shared" si="21"/>
        <v>169</v>
      </c>
      <c r="AZ66" t="s">
        <v>96</v>
      </c>
      <c r="BA66" s="48">
        <v>6</v>
      </c>
      <c r="BB66" s="35">
        <f t="shared" si="23"/>
        <v>194</v>
      </c>
      <c r="BC66" t="s">
        <v>123</v>
      </c>
      <c r="BD66" s="40">
        <v>2</v>
      </c>
      <c r="BE66" s="35">
        <f t="shared" si="22"/>
        <v>109</v>
      </c>
      <c r="BF66" t="s">
        <v>195</v>
      </c>
    </row>
    <row r="67" spans="50:58">
      <c r="AX67" s="40">
        <v>5</v>
      </c>
      <c r="AY67" s="35">
        <f t="shared" si="21"/>
        <v>174</v>
      </c>
      <c r="AZ67" t="s">
        <v>99</v>
      </c>
      <c r="BA67" s="48">
        <v>6</v>
      </c>
      <c r="BB67" s="35">
        <f t="shared" si="23"/>
        <v>200</v>
      </c>
      <c r="BC67" t="s">
        <v>303</v>
      </c>
      <c r="BD67" s="40">
        <v>2</v>
      </c>
      <c r="BE67" s="35">
        <f t="shared" si="22"/>
        <v>111</v>
      </c>
      <c r="BF67" t="s">
        <v>199</v>
      </c>
    </row>
    <row r="68" spans="50:58">
      <c r="AX68" s="48">
        <v>5</v>
      </c>
      <c r="AY68" s="35">
        <f t="shared" si="21"/>
        <v>179</v>
      </c>
      <c r="AZ68" t="s">
        <v>107</v>
      </c>
      <c r="BA68" s="48">
        <v>6</v>
      </c>
      <c r="BB68" s="35">
        <f t="shared" si="23"/>
        <v>206</v>
      </c>
      <c r="BC68" t="s">
        <v>128</v>
      </c>
      <c r="BD68" s="48">
        <v>2</v>
      </c>
      <c r="BE68" s="35">
        <f t="shared" si="22"/>
        <v>113</v>
      </c>
      <c r="BF68" t="s">
        <v>202</v>
      </c>
    </row>
    <row r="69" spans="50:58">
      <c r="AX69" s="48">
        <v>5</v>
      </c>
      <c r="AY69" s="35">
        <f t="shared" si="21"/>
        <v>184</v>
      </c>
      <c r="AZ69" t="s">
        <v>139</v>
      </c>
      <c r="BA69" s="40">
        <v>8</v>
      </c>
      <c r="BB69" s="35">
        <f t="shared" si="23"/>
        <v>214</v>
      </c>
      <c r="BC69" t="s">
        <v>133</v>
      </c>
      <c r="BD69" s="48">
        <v>2</v>
      </c>
      <c r="BE69" s="35">
        <f t="shared" si="22"/>
        <v>115</v>
      </c>
      <c r="BF69" t="s">
        <v>77</v>
      </c>
    </row>
    <row r="70" spans="50:58">
      <c r="AX70" s="48">
        <v>5</v>
      </c>
      <c r="AY70" s="35">
        <f t="shared" si="21"/>
        <v>189</v>
      </c>
      <c r="AZ70" t="s">
        <v>110</v>
      </c>
      <c r="BA70" s="48">
        <v>8</v>
      </c>
      <c r="BB70" s="35">
        <f t="shared" si="23"/>
        <v>222</v>
      </c>
      <c r="BC70" t="s">
        <v>135</v>
      </c>
      <c r="BD70" s="48">
        <v>2</v>
      </c>
      <c r="BE70" s="35">
        <f t="shared" si="22"/>
        <v>117</v>
      </c>
      <c r="BF70" t="s">
        <v>79</v>
      </c>
    </row>
    <row r="71" spans="50:58">
      <c r="AX71" s="48">
        <v>5</v>
      </c>
      <c r="AY71" s="35">
        <f t="shared" si="21"/>
        <v>194</v>
      </c>
      <c r="AZ71" t="s">
        <v>113</v>
      </c>
      <c r="BA71" s="48">
        <v>8</v>
      </c>
      <c r="BB71" s="35">
        <f t="shared" si="23"/>
        <v>230</v>
      </c>
      <c r="BC71" t="s">
        <v>137</v>
      </c>
      <c r="BD71" s="48">
        <v>2</v>
      </c>
      <c r="BE71" s="35">
        <f t="shared" ref="BE71:BE100" si="24">BE70+BD71</f>
        <v>119</v>
      </c>
      <c r="BF71" t="s">
        <v>83</v>
      </c>
    </row>
    <row r="72" spans="50:58">
      <c r="AX72" s="48">
        <v>5</v>
      </c>
      <c r="AY72" s="35">
        <f t="shared" ref="AY72:AY90" si="25">AY71+AX72</f>
        <v>199</v>
      </c>
      <c r="AZ72" t="s">
        <v>118</v>
      </c>
      <c r="BA72" s="48">
        <v>8</v>
      </c>
      <c r="BB72" s="35">
        <f t="shared" si="23"/>
        <v>238</v>
      </c>
      <c r="BC72" t="s">
        <v>140</v>
      </c>
      <c r="BD72" s="48">
        <v>2</v>
      </c>
      <c r="BE72" s="35">
        <f t="shared" si="24"/>
        <v>121</v>
      </c>
      <c r="BF72" t="s">
        <v>87</v>
      </c>
    </row>
    <row r="73" spans="50:58">
      <c r="AX73" s="48">
        <v>5</v>
      </c>
      <c r="AY73" s="35">
        <f t="shared" si="25"/>
        <v>204</v>
      </c>
      <c r="AZ73" t="s">
        <v>330</v>
      </c>
      <c r="BA73" s="48">
        <v>8</v>
      </c>
      <c r="BB73" s="35">
        <f t="shared" si="23"/>
        <v>246</v>
      </c>
      <c r="BC73" t="s">
        <v>142</v>
      </c>
      <c r="BD73" s="48">
        <v>2</v>
      </c>
      <c r="BE73" s="35">
        <f t="shared" si="24"/>
        <v>123</v>
      </c>
      <c r="BF73" t="s">
        <v>91</v>
      </c>
    </row>
    <row r="74" spans="50:58">
      <c r="AX74" s="48">
        <v>6</v>
      </c>
      <c r="AY74" s="35">
        <f t="shared" si="25"/>
        <v>210</v>
      </c>
      <c r="AZ74" t="s">
        <v>128</v>
      </c>
      <c r="BA74" s="48">
        <v>8</v>
      </c>
      <c r="BB74" s="35">
        <f t="shared" si="23"/>
        <v>254</v>
      </c>
      <c r="BC74" t="s">
        <v>12</v>
      </c>
      <c r="BD74" s="48">
        <v>2</v>
      </c>
      <c r="BE74" s="35">
        <f t="shared" si="24"/>
        <v>125</v>
      </c>
      <c r="BF74" t="s">
        <v>94</v>
      </c>
    </row>
    <row r="75" spans="50:58">
      <c r="AX75" s="48">
        <v>6</v>
      </c>
      <c r="AY75" s="35">
        <f t="shared" si="25"/>
        <v>216</v>
      </c>
      <c r="AZ75" t="s">
        <v>22</v>
      </c>
      <c r="BA75" s="48">
        <v>10</v>
      </c>
      <c r="BB75" s="35">
        <f t="shared" si="23"/>
        <v>264</v>
      </c>
      <c r="BC75" t="s">
        <v>205</v>
      </c>
      <c r="BD75" s="40">
        <v>3</v>
      </c>
      <c r="BE75" s="35">
        <f t="shared" si="24"/>
        <v>128</v>
      </c>
      <c r="BF75" t="s">
        <v>97</v>
      </c>
    </row>
    <row r="76" spans="50:58">
      <c r="AX76" s="48">
        <v>8</v>
      </c>
      <c r="AY76" s="35">
        <f t="shared" si="25"/>
        <v>224</v>
      </c>
      <c r="AZ76" t="s">
        <v>205</v>
      </c>
      <c r="BA76" s="40">
        <v>10</v>
      </c>
      <c r="BB76" s="35">
        <f t="shared" ref="BB76:BB81" si="26">BB75+BA76</f>
        <v>274</v>
      </c>
      <c r="BC76" t="s">
        <v>14</v>
      </c>
      <c r="BD76" s="48">
        <v>3</v>
      </c>
      <c r="BE76" s="35">
        <f t="shared" si="24"/>
        <v>131</v>
      </c>
      <c r="BF76" t="s">
        <v>100</v>
      </c>
    </row>
    <row r="77" spans="50:58">
      <c r="AX77" s="40">
        <v>8</v>
      </c>
      <c r="AY77" s="35">
        <f t="shared" si="25"/>
        <v>232</v>
      </c>
      <c r="AZ77" t="s">
        <v>27</v>
      </c>
      <c r="BA77" s="40">
        <v>10</v>
      </c>
      <c r="BB77" s="35">
        <f t="shared" si="26"/>
        <v>284</v>
      </c>
      <c r="BC77" t="s">
        <v>16</v>
      </c>
      <c r="BD77" s="48">
        <v>3</v>
      </c>
      <c r="BE77" s="35">
        <f t="shared" si="24"/>
        <v>134</v>
      </c>
      <c r="BF77" t="s">
        <v>104</v>
      </c>
    </row>
    <row r="78" spans="50:58">
      <c r="AX78" s="40">
        <v>8</v>
      </c>
      <c r="AY78" s="35">
        <f t="shared" si="25"/>
        <v>240</v>
      </c>
      <c r="AZ78" t="s">
        <v>133</v>
      </c>
      <c r="BA78" s="40">
        <v>10</v>
      </c>
      <c r="BB78" s="35">
        <f t="shared" si="26"/>
        <v>294</v>
      </c>
      <c r="BC78" t="s">
        <v>18</v>
      </c>
      <c r="BD78" s="48">
        <v>3</v>
      </c>
      <c r="BE78" s="35">
        <f t="shared" si="24"/>
        <v>137</v>
      </c>
      <c r="BF78" t="s">
        <v>108</v>
      </c>
    </row>
    <row r="79" spans="50:58">
      <c r="AX79" s="48">
        <v>8</v>
      </c>
      <c r="AY79" s="35">
        <f t="shared" si="25"/>
        <v>248</v>
      </c>
      <c r="AZ79" t="s">
        <v>135</v>
      </c>
      <c r="BA79" s="48">
        <v>10</v>
      </c>
      <c r="BB79" s="35">
        <f t="shared" si="26"/>
        <v>304</v>
      </c>
      <c r="BC79" t="s">
        <v>20</v>
      </c>
      <c r="BD79" s="48">
        <v>3</v>
      </c>
      <c r="BE79" s="35">
        <f t="shared" si="24"/>
        <v>140</v>
      </c>
      <c r="BF79" t="s">
        <v>111</v>
      </c>
    </row>
    <row r="80" spans="50:58">
      <c r="AX80" s="48">
        <v>8</v>
      </c>
      <c r="AY80" s="35">
        <f t="shared" si="25"/>
        <v>256</v>
      </c>
      <c r="AZ80" t="s">
        <v>137</v>
      </c>
      <c r="BA80" s="48">
        <v>10</v>
      </c>
      <c r="BB80" s="35">
        <f t="shared" si="26"/>
        <v>314</v>
      </c>
      <c r="BC80" t="s">
        <v>23</v>
      </c>
      <c r="BD80" s="48">
        <v>3</v>
      </c>
      <c r="BE80" s="35">
        <f t="shared" si="24"/>
        <v>143</v>
      </c>
      <c r="BF80" t="s">
        <v>114</v>
      </c>
    </row>
    <row r="81" spans="50:58">
      <c r="AX81" s="48">
        <v>8</v>
      </c>
      <c r="AY81" s="35">
        <f t="shared" si="25"/>
        <v>264</v>
      </c>
      <c r="AZ81" t="s">
        <v>30</v>
      </c>
      <c r="BA81" s="48">
        <v>10</v>
      </c>
      <c r="BB81" s="35">
        <f t="shared" si="26"/>
        <v>324</v>
      </c>
      <c r="BC81" t="s">
        <v>25</v>
      </c>
      <c r="BD81" s="48">
        <v>3</v>
      </c>
      <c r="BE81" s="35">
        <f t="shared" si="24"/>
        <v>146</v>
      </c>
      <c r="BF81" t="s">
        <v>119</v>
      </c>
    </row>
    <row r="82" spans="50:58">
      <c r="AX82" s="48">
        <v>8</v>
      </c>
      <c r="AY82" s="35">
        <f t="shared" si="25"/>
        <v>272</v>
      </c>
      <c r="AZ82" t="s">
        <v>140</v>
      </c>
      <c r="BD82" s="48">
        <v>3</v>
      </c>
      <c r="BE82" s="35">
        <f t="shared" si="24"/>
        <v>149</v>
      </c>
      <c r="BF82" t="s">
        <v>124</v>
      </c>
    </row>
    <row r="83" spans="50:58">
      <c r="AX83" s="48">
        <v>8</v>
      </c>
      <c r="AY83" s="35">
        <f t="shared" si="25"/>
        <v>280</v>
      </c>
      <c r="AZ83" t="s">
        <v>142</v>
      </c>
      <c r="BD83" s="48">
        <v>3</v>
      </c>
      <c r="BE83" s="35">
        <f t="shared" si="24"/>
        <v>152</v>
      </c>
      <c r="BF83" t="s">
        <v>127</v>
      </c>
    </row>
    <row r="84" spans="50:58">
      <c r="AX84" s="48">
        <v>8</v>
      </c>
      <c r="AY84" s="35">
        <f t="shared" si="25"/>
        <v>288</v>
      </c>
      <c r="AZ84" t="s">
        <v>12</v>
      </c>
      <c r="BD84" s="48">
        <v>3</v>
      </c>
      <c r="BE84" s="35">
        <f t="shared" si="24"/>
        <v>155</v>
      </c>
      <c r="BF84" t="s">
        <v>129</v>
      </c>
    </row>
    <row r="85" spans="50:58">
      <c r="AX85" s="40">
        <v>10</v>
      </c>
      <c r="AY85" s="35">
        <f t="shared" si="25"/>
        <v>298</v>
      </c>
      <c r="AZ85" t="s">
        <v>14</v>
      </c>
      <c r="BD85" s="48">
        <v>3</v>
      </c>
      <c r="BE85" s="35">
        <f t="shared" si="24"/>
        <v>158</v>
      </c>
      <c r="BF85" t="s">
        <v>131</v>
      </c>
    </row>
    <row r="86" spans="50:58">
      <c r="AX86" s="40">
        <v>10</v>
      </c>
      <c r="AY86" s="35">
        <f t="shared" si="25"/>
        <v>308</v>
      </c>
      <c r="AZ86" t="s">
        <v>16</v>
      </c>
      <c r="BD86" s="48">
        <v>3</v>
      </c>
      <c r="BE86" s="35">
        <f t="shared" si="24"/>
        <v>161</v>
      </c>
      <c r="BF86" t="s">
        <v>134</v>
      </c>
    </row>
    <row r="87" spans="50:58">
      <c r="AX87" s="40">
        <v>10</v>
      </c>
      <c r="AY87" s="35">
        <f t="shared" si="25"/>
        <v>318</v>
      </c>
      <c r="AZ87" t="s">
        <v>18</v>
      </c>
      <c r="BD87" s="40">
        <v>3</v>
      </c>
      <c r="BE87" s="35">
        <f t="shared" si="24"/>
        <v>164</v>
      </c>
      <c r="BF87" t="s">
        <v>136</v>
      </c>
    </row>
    <row r="88" spans="50:58">
      <c r="AX88" s="40">
        <v>10</v>
      </c>
      <c r="AY88" s="35">
        <f t="shared" si="25"/>
        <v>328</v>
      </c>
      <c r="AZ88" t="s">
        <v>20</v>
      </c>
      <c r="BD88" s="40">
        <v>3</v>
      </c>
      <c r="BE88" s="35">
        <f t="shared" si="24"/>
        <v>167</v>
      </c>
      <c r="BF88" t="s">
        <v>138</v>
      </c>
    </row>
    <row r="89" spans="50:58">
      <c r="AX89" s="48">
        <v>10</v>
      </c>
      <c r="AY89" s="35">
        <f t="shared" si="25"/>
        <v>338</v>
      </c>
      <c r="AZ89" t="s">
        <v>23</v>
      </c>
      <c r="BD89" s="40">
        <v>3</v>
      </c>
      <c r="BE89" s="35">
        <f t="shared" si="24"/>
        <v>170</v>
      </c>
      <c r="BF89" t="s">
        <v>141</v>
      </c>
    </row>
    <row r="90" spans="50:58">
      <c r="AX90" s="48">
        <v>10</v>
      </c>
      <c r="AY90" s="35">
        <f t="shared" si="25"/>
        <v>348</v>
      </c>
      <c r="AZ90" t="s">
        <v>25</v>
      </c>
      <c r="BD90" s="48">
        <v>3</v>
      </c>
      <c r="BE90" s="35">
        <f t="shared" si="24"/>
        <v>173</v>
      </c>
      <c r="BF90" t="s">
        <v>11</v>
      </c>
    </row>
    <row r="91" spans="50:58">
      <c r="BD91" s="48">
        <v>3</v>
      </c>
      <c r="BE91" s="35">
        <f t="shared" si="24"/>
        <v>176</v>
      </c>
      <c r="BF91" t="s">
        <v>13</v>
      </c>
    </row>
    <row r="92" spans="50:58">
      <c r="BD92" s="48">
        <v>3</v>
      </c>
      <c r="BE92" s="35">
        <f t="shared" si="24"/>
        <v>179</v>
      </c>
      <c r="BF92" t="s">
        <v>15</v>
      </c>
    </row>
    <row r="93" spans="50:58">
      <c r="BD93" s="40">
        <v>3</v>
      </c>
      <c r="BE93" s="35">
        <f t="shared" si="24"/>
        <v>182</v>
      </c>
      <c r="BF93" t="s">
        <v>17</v>
      </c>
    </row>
    <row r="94" spans="50:58">
      <c r="BD94" s="40">
        <v>3</v>
      </c>
      <c r="BE94" s="35">
        <f t="shared" si="24"/>
        <v>185</v>
      </c>
      <c r="BF94" t="s">
        <v>19</v>
      </c>
    </row>
    <row r="95" spans="50:58">
      <c r="BD95" s="40">
        <v>3</v>
      </c>
      <c r="BE95" s="35">
        <f t="shared" si="24"/>
        <v>188</v>
      </c>
      <c r="BF95" t="s">
        <v>21</v>
      </c>
    </row>
    <row r="96" spans="50:58">
      <c r="BD96" s="48">
        <v>3</v>
      </c>
      <c r="BE96" s="35">
        <f t="shared" si="24"/>
        <v>191</v>
      </c>
      <c r="BF96" t="s">
        <v>24</v>
      </c>
    </row>
    <row r="97" spans="56:58">
      <c r="BD97" s="48">
        <v>3</v>
      </c>
      <c r="BE97" s="35">
        <f t="shared" si="24"/>
        <v>194</v>
      </c>
      <c r="BF97" t="s">
        <v>26</v>
      </c>
    </row>
    <row r="98" spans="56:58">
      <c r="BD98" s="48">
        <v>4</v>
      </c>
      <c r="BE98" s="35">
        <f t="shared" si="24"/>
        <v>198</v>
      </c>
      <c r="BF98" t="s">
        <v>28</v>
      </c>
    </row>
    <row r="99" spans="56:58">
      <c r="BD99" s="48">
        <v>5</v>
      </c>
      <c r="BE99" s="35">
        <f t="shared" si="24"/>
        <v>203</v>
      </c>
      <c r="BF99" s="32" t="s">
        <v>29</v>
      </c>
    </row>
    <row r="100" spans="56:58">
      <c r="BD100" s="48">
        <v>5</v>
      </c>
      <c r="BE100" s="35">
        <f t="shared" si="24"/>
        <v>208</v>
      </c>
      <c r="BF100" s="32" t="s">
        <v>29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28"/>
  <sheetViews>
    <sheetView workbookViewId="0">
      <selection sqref="A1:L28"/>
    </sheetView>
  </sheetViews>
  <sheetFormatPr baseColWidth="10" defaultColWidth="11" defaultRowHeight="13"/>
  <cols>
    <col min="1" max="1" width="3.85546875" bestFit="1" customWidth="1"/>
    <col min="2" max="2" width="5.28515625" bestFit="1" customWidth="1"/>
    <col min="3" max="3" width="27" bestFit="1" customWidth="1"/>
    <col min="4" max="4" width="3.85546875" bestFit="1" customWidth="1"/>
    <col min="5" max="5" width="5.28515625" bestFit="1" customWidth="1"/>
    <col min="6" max="6" width="22.140625" bestFit="1" customWidth="1"/>
    <col min="7" max="7" width="3.85546875" bestFit="1" customWidth="1"/>
    <col min="8" max="8" width="5.28515625" bestFit="1" customWidth="1"/>
    <col min="9" max="9" width="27.7109375" bestFit="1" customWidth="1"/>
    <col min="10" max="10" width="3.85546875" bestFit="1" customWidth="1"/>
    <col min="11" max="11" width="5.28515625" bestFit="1" customWidth="1"/>
    <col min="12" max="12" width="27" bestFit="1" customWidth="1"/>
    <col min="13" max="14" width="27" customWidth="1"/>
    <col min="15" max="15" width="22.140625" bestFit="1" customWidth="1"/>
  </cols>
  <sheetData>
    <row r="1" spans="1:12" ht="14" thickBot="1">
      <c r="A1" s="14">
        <f>SUM(A4:A24)</f>
        <v>114</v>
      </c>
      <c r="B1" s="15"/>
      <c r="C1" s="26" t="str">
        <f ca="1">VLOOKUP(RANDBETWEEN(0,A1),B3:C24,2,TRUE)</f>
        <v>une hachette plantée</v>
      </c>
      <c r="D1" s="14">
        <f>SUM(D4:D28)</f>
        <v>125</v>
      </c>
      <c r="E1" s="15"/>
      <c r="F1" s="26" t="str">
        <f ca="1">VLOOKUP(RANDBETWEEN(0,D1),E3:F28,2,TRUE)</f>
        <v>dans la jambe</v>
      </c>
      <c r="G1" s="14">
        <f>SUM(G4:G16)</f>
        <v>39</v>
      </c>
      <c r="H1" s="15"/>
      <c r="I1" s="26" t="str">
        <f ca="1">VLOOKUP(RANDBETWEEN(0,G1),H3:I16,2,TRUE)</f>
        <v>cris de rage</v>
      </c>
      <c r="J1" s="14">
        <f>SUM(J4:J16)</f>
        <v>156</v>
      </c>
      <c r="K1" s="15"/>
      <c r="L1" s="26" t="str">
        <f ca="1">VLOOKUP(RANDBETWEEN(0,J1),K3:L16,2,TRUE)</f>
        <v>à quatre pates</v>
      </c>
    </row>
    <row r="2" spans="1:12" ht="14" thickBot="1">
      <c r="A2" s="7" t="s">
        <v>673</v>
      </c>
      <c r="B2" s="13" t="s">
        <v>674</v>
      </c>
      <c r="D2" s="7" t="s">
        <v>673</v>
      </c>
      <c r="E2" s="13" t="s">
        <v>674</v>
      </c>
      <c r="G2" s="7" t="s">
        <v>673</v>
      </c>
      <c r="H2" s="13" t="s">
        <v>674</v>
      </c>
      <c r="J2" s="7" t="s">
        <v>673</v>
      </c>
      <c r="K2" s="13" t="s">
        <v>674</v>
      </c>
    </row>
    <row r="3" spans="1:12">
      <c r="A3" s="61">
        <v>2</v>
      </c>
      <c r="B3" s="62">
        <v>0</v>
      </c>
      <c r="C3" t="s">
        <v>711</v>
      </c>
      <c r="D3" s="61">
        <v>2</v>
      </c>
      <c r="E3" s="62">
        <v>0</v>
      </c>
      <c r="F3" t="s">
        <v>712</v>
      </c>
      <c r="G3" s="61">
        <v>2</v>
      </c>
      <c r="H3" s="62">
        <v>0</v>
      </c>
      <c r="I3" t="s">
        <v>713</v>
      </c>
      <c r="J3" s="61">
        <v>8</v>
      </c>
      <c r="K3" s="62">
        <v>0</v>
      </c>
      <c r="L3" s="32" t="s">
        <v>714</v>
      </c>
    </row>
    <row r="4" spans="1:12">
      <c r="A4" s="22">
        <v>2</v>
      </c>
      <c r="B4" s="18">
        <f t="shared" ref="B4:B24" si="0">A4+B3</f>
        <v>2</v>
      </c>
      <c r="C4" t="s">
        <v>563</v>
      </c>
      <c r="D4" s="22">
        <v>2</v>
      </c>
      <c r="E4" s="18">
        <f t="shared" ref="E4:E28" si="1">D4+E3</f>
        <v>2</v>
      </c>
      <c r="F4" t="s">
        <v>564</v>
      </c>
      <c r="G4" s="22">
        <v>5</v>
      </c>
      <c r="H4" s="18">
        <f t="shared" ref="H4:H16" si="2">G4+H3</f>
        <v>5</v>
      </c>
      <c r="I4" t="s">
        <v>565</v>
      </c>
      <c r="J4" s="22">
        <v>32</v>
      </c>
      <c r="K4" s="18">
        <f t="shared" ref="K4:K16" si="3">J4+K3</f>
        <v>32</v>
      </c>
      <c r="L4" s="32" t="s">
        <v>566</v>
      </c>
    </row>
    <row r="5" spans="1:12">
      <c r="A5" s="22">
        <v>16</v>
      </c>
      <c r="B5" s="18">
        <f t="shared" si="0"/>
        <v>18</v>
      </c>
      <c r="C5" t="s">
        <v>584</v>
      </c>
      <c r="D5" s="22">
        <v>2</v>
      </c>
      <c r="E5" s="18">
        <f t="shared" si="1"/>
        <v>4</v>
      </c>
      <c r="F5" t="s">
        <v>585</v>
      </c>
      <c r="G5" s="22">
        <v>2</v>
      </c>
      <c r="H5" s="18">
        <f t="shared" si="2"/>
        <v>7</v>
      </c>
      <c r="I5" t="s">
        <v>586</v>
      </c>
      <c r="J5" s="22">
        <v>8</v>
      </c>
      <c r="K5" s="18">
        <f t="shared" si="3"/>
        <v>40</v>
      </c>
      <c r="L5" s="32" t="s">
        <v>587</v>
      </c>
    </row>
    <row r="6" spans="1:12">
      <c r="A6" s="22">
        <v>20</v>
      </c>
      <c r="B6" s="18">
        <f t="shared" si="0"/>
        <v>38</v>
      </c>
      <c r="C6" t="s">
        <v>605</v>
      </c>
      <c r="D6" s="22">
        <v>2</v>
      </c>
      <c r="E6" s="18">
        <f t="shared" si="1"/>
        <v>6</v>
      </c>
      <c r="F6" t="s">
        <v>606</v>
      </c>
      <c r="G6" s="22">
        <v>5</v>
      </c>
      <c r="H6" s="18">
        <f t="shared" si="2"/>
        <v>12</v>
      </c>
      <c r="I6" s="32" t="s">
        <v>607</v>
      </c>
      <c r="J6" s="22">
        <v>24</v>
      </c>
      <c r="K6" s="18">
        <f t="shared" si="3"/>
        <v>64</v>
      </c>
      <c r="L6" s="32" t="s">
        <v>608</v>
      </c>
    </row>
    <row r="7" spans="1:12">
      <c r="A7" s="22">
        <v>10</v>
      </c>
      <c r="B7" s="18">
        <f t="shared" si="0"/>
        <v>48</v>
      </c>
      <c r="C7" t="s">
        <v>625</v>
      </c>
      <c r="D7" s="22">
        <v>2</v>
      </c>
      <c r="E7" s="18">
        <f t="shared" si="1"/>
        <v>8</v>
      </c>
      <c r="F7" t="s">
        <v>626</v>
      </c>
      <c r="G7" s="22">
        <v>3</v>
      </c>
      <c r="H7" s="18">
        <f t="shared" si="2"/>
        <v>15</v>
      </c>
      <c r="I7" t="s">
        <v>627</v>
      </c>
      <c r="J7" s="22">
        <v>32</v>
      </c>
      <c r="K7" s="18">
        <f t="shared" si="3"/>
        <v>96</v>
      </c>
      <c r="L7" s="32" t="s">
        <v>628</v>
      </c>
    </row>
    <row r="8" spans="1:12">
      <c r="A8" s="22">
        <v>2</v>
      </c>
      <c r="B8" s="18">
        <f t="shared" si="0"/>
        <v>50</v>
      </c>
      <c r="C8" t="s">
        <v>486</v>
      </c>
      <c r="D8" s="22">
        <v>2</v>
      </c>
      <c r="E8" s="18">
        <f t="shared" si="1"/>
        <v>10</v>
      </c>
      <c r="F8" t="s">
        <v>487</v>
      </c>
      <c r="G8" s="22">
        <v>4</v>
      </c>
      <c r="H8" s="18">
        <f t="shared" si="2"/>
        <v>19</v>
      </c>
      <c r="I8" s="32" t="s">
        <v>488</v>
      </c>
      <c r="J8" s="22">
        <v>8</v>
      </c>
      <c r="K8" s="18">
        <f t="shared" si="3"/>
        <v>104</v>
      </c>
      <c r="L8" s="32" t="s">
        <v>489</v>
      </c>
    </row>
    <row r="9" spans="1:12">
      <c r="A9" s="22">
        <v>4</v>
      </c>
      <c r="B9" s="18">
        <f t="shared" si="0"/>
        <v>54</v>
      </c>
      <c r="C9" t="s">
        <v>501</v>
      </c>
      <c r="D9" s="22">
        <v>2</v>
      </c>
      <c r="E9" s="18">
        <f t="shared" si="1"/>
        <v>12</v>
      </c>
      <c r="F9" t="s">
        <v>502</v>
      </c>
      <c r="G9" s="22">
        <v>2</v>
      </c>
      <c r="H9" s="18">
        <f t="shared" si="2"/>
        <v>21</v>
      </c>
      <c r="I9" s="32" t="s">
        <v>503</v>
      </c>
      <c r="J9" s="22">
        <v>24</v>
      </c>
      <c r="K9" s="18">
        <f t="shared" si="3"/>
        <v>128</v>
      </c>
      <c r="L9" s="32" t="s">
        <v>504</v>
      </c>
    </row>
    <row r="10" spans="1:12">
      <c r="A10" s="22">
        <v>8</v>
      </c>
      <c r="B10" s="18">
        <f t="shared" si="0"/>
        <v>62</v>
      </c>
      <c r="C10" t="s">
        <v>517</v>
      </c>
      <c r="D10" s="22">
        <v>2</v>
      </c>
      <c r="E10" s="18">
        <f t="shared" si="1"/>
        <v>14</v>
      </c>
      <c r="F10" t="s">
        <v>518</v>
      </c>
      <c r="G10" s="22">
        <v>4</v>
      </c>
      <c r="H10" s="18">
        <f t="shared" si="2"/>
        <v>25</v>
      </c>
      <c r="I10" s="32" t="s">
        <v>519</v>
      </c>
      <c r="J10" s="22">
        <v>16</v>
      </c>
      <c r="K10" s="18">
        <f t="shared" si="3"/>
        <v>144</v>
      </c>
      <c r="L10" s="32" t="s">
        <v>520</v>
      </c>
    </row>
    <row r="11" spans="1:12">
      <c r="A11" s="22">
        <v>6</v>
      </c>
      <c r="B11" s="18">
        <f t="shared" si="0"/>
        <v>68</v>
      </c>
      <c r="C11" t="s">
        <v>534</v>
      </c>
      <c r="D11" s="22">
        <v>2</v>
      </c>
      <c r="E11" s="18">
        <f t="shared" si="1"/>
        <v>16</v>
      </c>
      <c r="F11" t="s">
        <v>535</v>
      </c>
      <c r="G11" s="22">
        <v>2</v>
      </c>
      <c r="H11" s="18">
        <f t="shared" si="2"/>
        <v>27</v>
      </c>
      <c r="I11" s="32" t="s">
        <v>536</v>
      </c>
      <c r="J11" s="22">
        <v>2</v>
      </c>
      <c r="K11" s="18">
        <f t="shared" si="3"/>
        <v>146</v>
      </c>
      <c r="L11" s="32" t="s">
        <v>537</v>
      </c>
    </row>
    <row r="12" spans="1:12">
      <c r="A12" s="22">
        <v>2</v>
      </c>
      <c r="B12" s="18">
        <f t="shared" si="0"/>
        <v>70</v>
      </c>
      <c r="C12" t="s">
        <v>544</v>
      </c>
      <c r="D12" s="22">
        <v>2</v>
      </c>
      <c r="E12" s="18">
        <f t="shared" si="1"/>
        <v>18</v>
      </c>
      <c r="F12" t="s">
        <v>545</v>
      </c>
      <c r="G12" s="22">
        <v>2</v>
      </c>
      <c r="H12" s="18">
        <f t="shared" si="2"/>
        <v>29</v>
      </c>
      <c r="I12" s="32" t="s">
        <v>546</v>
      </c>
      <c r="J12" s="22">
        <v>2</v>
      </c>
      <c r="K12" s="18">
        <f t="shared" si="3"/>
        <v>148</v>
      </c>
      <c r="L12" s="32" t="s">
        <v>547</v>
      </c>
    </row>
    <row r="13" spans="1:12">
      <c r="A13" s="22">
        <v>8</v>
      </c>
      <c r="B13" s="18">
        <f t="shared" si="0"/>
        <v>78</v>
      </c>
      <c r="C13" t="s">
        <v>409</v>
      </c>
      <c r="D13" s="22">
        <v>2</v>
      </c>
      <c r="E13" s="18">
        <f t="shared" si="1"/>
        <v>20</v>
      </c>
      <c r="F13" t="s">
        <v>410</v>
      </c>
      <c r="G13" s="22">
        <v>2</v>
      </c>
      <c r="H13" s="18">
        <f t="shared" si="2"/>
        <v>31</v>
      </c>
      <c r="I13" s="32" t="s">
        <v>411</v>
      </c>
      <c r="J13" s="22">
        <v>2</v>
      </c>
      <c r="K13" s="18">
        <f t="shared" si="3"/>
        <v>150</v>
      </c>
      <c r="L13" s="32" t="s">
        <v>412</v>
      </c>
    </row>
    <row r="14" spans="1:12">
      <c r="A14" s="22">
        <v>2</v>
      </c>
      <c r="B14" s="18">
        <f t="shared" si="0"/>
        <v>80</v>
      </c>
      <c r="C14" t="s">
        <v>425</v>
      </c>
      <c r="D14" s="22">
        <v>3</v>
      </c>
      <c r="E14" s="18">
        <f t="shared" si="1"/>
        <v>23</v>
      </c>
      <c r="F14" t="s">
        <v>426</v>
      </c>
      <c r="G14" s="22">
        <v>2</v>
      </c>
      <c r="H14" s="18">
        <f t="shared" si="2"/>
        <v>33</v>
      </c>
      <c r="I14" s="32" t="s">
        <v>427</v>
      </c>
      <c r="J14" s="22">
        <v>2</v>
      </c>
      <c r="K14" s="18">
        <f t="shared" si="3"/>
        <v>152</v>
      </c>
      <c r="L14" s="32" t="s">
        <v>428</v>
      </c>
    </row>
    <row r="15" spans="1:12">
      <c r="A15" s="22">
        <v>2</v>
      </c>
      <c r="B15" s="18">
        <f t="shared" si="0"/>
        <v>82</v>
      </c>
      <c r="C15" t="s">
        <v>441</v>
      </c>
      <c r="D15" s="22">
        <v>4</v>
      </c>
      <c r="E15" s="18">
        <f t="shared" si="1"/>
        <v>27</v>
      </c>
      <c r="F15" t="s">
        <v>442</v>
      </c>
      <c r="G15" s="22">
        <v>4</v>
      </c>
      <c r="H15" s="18">
        <f t="shared" si="2"/>
        <v>37</v>
      </c>
      <c r="I15" s="32" t="s">
        <v>443</v>
      </c>
      <c r="J15" s="22">
        <v>2</v>
      </c>
      <c r="K15" s="18">
        <f t="shared" si="3"/>
        <v>154</v>
      </c>
      <c r="L15" s="32" t="s">
        <v>444</v>
      </c>
    </row>
    <row r="16" spans="1:12" ht="14" thickBot="1">
      <c r="A16" s="22">
        <v>2</v>
      </c>
      <c r="B16" s="18">
        <f t="shared" si="0"/>
        <v>84</v>
      </c>
      <c r="C16" t="s">
        <v>454</v>
      </c>
      <c r="D16" s="22">
        <v>5</v>
      </c>
      <c r="E16" s="18">
        <f t="shared" si="1"/>
        <v>32</v>
      </c>
      <c r="F16" t="s">
        <v>455</v>
      </c>
      <c r="G16" s="23">
        <v>2</v>
      </c>
      <c r="H16" s="20">
        <f t="shared" si="2"/>
        <v>39</v>
      </c>
      <c r="I16" s="32" t="s">
        <v>456</v>
      </c>
      <c r="J16" s="23">
        <v>2</v>
      </c>
      <c r="K16" s="20">
        <f t="shared" si="3"/>
        <v>156</v>
      </c>
      <c r="L16" s="32" t="s">
        <v>457</v>
      </c>
    </row>
    <row r="17" spans="1:6">
      <c r="A17" s="51">
        <v>2</v>
      </c>
      <c r="B17" s="18">
        <f t="shared" si="0"/>
        <v>86</v>
      </c>
      <c r="C17" t="s">
        <v>465</v>
      </c>
      <c r="D17" s="51">
        <v>5</v>
      </c>
      <c r="E17" s="18">
        <f t="shared" si="1"/>
        <v>37</v>
      </c>
      <c r="F17" t="s">
        <v>466</v>
      </c>
    </row>
    <row r="18" spans="1:6">
      <c r="A18" s="22">
        <v>10</v>
      </c>
      <c r="B18" s="18">
        <f t="shared" si="0"/>
        <v>96</v>
      </c>
      <c r="C18" t="s">
        <v>475</v>
      </c>
      <c r="D18" s="22">
        <v>6</v>
      </c>
      <c r="E18" s="18">
        <f t="shared" si="1"/>
        <v>43</v>
      </c>
      <c r="F18" t="s">
        <v>476</v>
      </c>
    </row>
    <row r="19" spans="1:6">
      <c r="A19" s="22">
        <v>8</v>
      </c>
      <c r="B19" s="18">
        <f t="shared" si="0"/>
        <v>104</v>
      </c>
      <c r="C19" t="s">
        <v>346</v>
      </c>
      <c r="D19" s="22">
        <v>6</v>
      </c>
      <c r="E19" s="18">
        <f t="shared" si="1"/>
        <v>49</v>
      </c>
      <c r="F19" t="s">
        <v>347</v>
      </c>
    </row>
    <row r="20" spans="1:6">
      <c r="A20" s="22">
        <v>2</v>
      </c>
      <c r="B20" s="18">
        <f t="shared" si="0"/>
        <v>106</v>
      </c>
      <c r="C20" t="s">
        <v>355</v>
      </c>
      <c r="D20" s="22">
        <v>6</v>
      </c>
      <c r="E20" s="18">
        <f t="shared" si="1"/>
        <v>55</v>
      </c>
      <c r="F20" t="s">
        <v>356</v>
      </c>
    </row>
    <row r="21" spans="1:6">
      <c r="A21" s="22">
        <v>2</v>
      </c>
      <c r="B21" s="18">
        <f t="shared" si="0"/>
        <v>108</v>
      </c>
      <c r="C21" t="s">
        <v>365</v>
      </c>
      <c r="D21" s="22">
        <v>6</v>
      </c>
      <c r="E21" s="18">
        <f t="shared" si="1"/>
        <v>61</v>
      </c>
      <c r="F21" t="s">
        <v>366</v>
      </c>
    </row>
    <row r="22" spans="1:6">
      <c r="A22" s="51">
        <v>2</v>
      </c>
      <c r="B22" s="18">
        <f t="shared" si="0"/>
        <v>110</v>
      </c>
      <c r="C22" t="s">
        <v>374</v>
      </c>
      <c r="D22" s="51">
        <v>8</v>
      </c>
      <c r="E22" s="18">
        <f t="shared" si="1"/>
        <v>69</v>
      </c>
      <c r="F22" t="s">
        <v>375</v>
      </c>
    </row>
    <row r="23" spans="1:6">
      <c r="A23" s="22">
        <v>2</v>
      </c>
      <c r="B23" s="18">
        <f t="shared" si="0"/>
        <v>112</v>
      </c>
      <c r="C23" t="s">
        <v>383</v>
      </c>
      <c r="D23" s="22">
        <v>8</v>
      </c>
      <c r="E23" s="18">
        <f t="shared" si="1"/>
        <v>77</v>
      </c>
      <c r="F23" t="s">
        <v>384</v>
      </c>
    </row>
    <row r="24" spans="1:6" ht="14" thickBot="1">
      <c r="A24" s="23">
        <v>2</v>
      </c>
      <c r="B24" s="20">
        <f t="shared" si="0"/>
        <v>114</v>
      </c>
      <c r="C24" t="s">
        <v>392</v>
      </c>
      <c r="D24" s="22">
        <v>8</v>
      </c>
      <c r="E24" s="18">
        <f t="shared" si="1"/>
        <v>85</v>
      </c>
      <c r="F24" t="s">
        <v>393</v>
      </c>
    </row>
    <row r="25" spans="1:6">
      <c r="D25" s="22">
        <v>10</v>
      </c>
      <c r="E25" s="18">
        <f t="shared" si="1"/>
        <v>95</v>
      </c>
      <c r="F25" t="s">
        <v>403</v>
      </c>
    </row>
    <row r="26" spans="1:6">
      <c r="D26" s="22">
        <v>10</v>
      </c>
      <c r="E26" s="18">
        <f t="shared" si="1"/>
        <v>105</v>
      </c>
      <c r="F26" t="s">
        <v>274</v>
      </c>
    </row>
    <row r="27" spans="1:6">
      <c r="D27" s="22">
        <v>10</v>
      </c>
      <c r="E27" s="18">
        <f t="shared" si="1"/>
        <v>115</v>
      </c>
      <c r="F27" t="s">
        <v>283</v>
      </c>
    </row>
    <row r="28" spans="1:6" ht="14" thickBot="1">
      <c r="D28" s="23">
        <v>10</v>
      </c>
      <c r="E28" s="20">
        <f t="shared" si="1"/>
        <v>125</v>
      </c>
      <c r="F28" t="s">
        <v>290</v>
      </c>
    </row>
  </sheetData>
  <phoneticPr fontId="2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5"/>
  <sheetViews>
    <sheetView tabSelected="1" topLeftCell="B1" workbookViewId="0">
      <selection activeCell="E9" sqref="E9"/>
    </sheetView>
  </sheetViews>
  <sheetFormatPr baseColWidth="10" defaultColWidth="11" defaultRowHeight="13"/>
  <cols>
    <col min="1" max="1" width="10.85546875" style="91" customWidth="1"/>
    <col min="2" max="2" width="66.42578125" customWidth="1"/>
  </cols>
  <sheetData>
    <row r="1" spans="1:7" s="72" customFormat="1" ht="45" customHeight="1">
      <c r="A1" s="85" t="s">
        <v>660</v>
      </c>
      <c r="B1" s="74" t="str">
        <f ca="1">'Matrice générale'!A23</f>
        <v>Une femme hispano, le thorax enfoncé,  et de taille moyenne, les mains en sang, en tenue d'ambulancière loqueteuse</v>
      </c>
      <c r="C1" s="72" t="s">
        <v>9</v>
      </c>
    </row>
    <row r="2" spans="1:7" ht="10" customHeight="1">
      <c r="A2" s="86"/>
      <c r="B2" s="71"/>
      <c r="C2" s="92" t="s">
        <v>10</v>
      </c>
      <c r="D2" s="93"/>
      <c r="E2" s="93"/>
      <c r="F2" s="93"/>
      <c r="G2" s="93"/>
    </row>
    <row r="3" spans="1:7" s="72" customFormat="1" ht="45" customHeight="1">
      <c r="A3" s="87"/>
      <c r="B3" s="83" t="str">
        <f ca="1">'MG2'!A23</f>
        <v>Un adolescent afro-americain, une blessure à la tête, gras et de très grande taille, avec une calvitie avancée, en costume trois pièces taché d'excréments</v>
      </c>
      <c r="C3" s="94"/>
      <c r="D3" s="93"/>
      <c r="E3" s="93"/>
      <c r="F3" s="93"/>
      <c r="G3" s="93"/>
    </row>
    <row r="4" spans="1:7" ht="10" customHeight="1">
      <c r="A4" s="86"/>
      <c r="B4" s="71"/>
    </row>
    <row r="5" spans="1:7" s="72" customFormat="1" ht="45" customHeight="1">
      <c r="A5" s="87"/>
      <c r="B5" s="83" t="str">
        <f ca="1">'MG3'!A23</f>
        <v>Une femme d'âge mur hispano, la pomme d'adam dévorée, maigre et plutot grande, la peau jaunie, portant un long manteau sali</v>
      </c>
    </row>
    <row r="6" spans="1:7" ht="10" customHeight="1">
      <c r="A6" s="86"/>
      <c r="B6" s="71"/>
    </row>
    <row r="7" spans="1:7" s="72" customFormat="1" ht="45" customHeight="1">
      <c r="A7" s="87"/>
      <c r="B7" s="83" t="str">
        <f ca="1">'MG4'!A23</f>
        <v xml:space="preserve">Un adolescent blanc americain, une blessure à la tête, maigre et de taille moyenne, aux cheveux clairsemés, au corps carbonisé </v>
      </c>
    </row>
    <row r="8" spans="1:7" ht="10" customHeight="1">
      <c r="A8" s="86"/>
      <c r="B8" s="71"/>
    </row>
    <row r="9" spans="1:7" s="72" customFormat="1" ht="45" customHeight="1" thickBot="1">
      <c r="A9" s="88"/>
      <c r="B9" s="84" t="str">
        <f ca="1">'MG5'!A23</f>
        <v>Un jeune homme asio-americain, une paupière arrachées, pachydermique et de très grande taille, portant des lunettes de soleil, à la dégaine de sdf de couleur kaki</v>
      </c>
    </row>
    <row r="10" spans="1:7" ht="10" customHeight="1" thickBot="1">
      <c r="A10" s="89"/>
      <c r="B10" s="82"/>
    </row>
    <row r="11" spans="1:7" s="72" customFormat="1" ht="45" customHeight="1" thickBot="1">
      <c r="A11" s="90" t="s">
        <v>661</v>
      </c>
      <c r="B11" s="76" t="str">
        <f ca="1">'Matrice Militaire'!A23</f>
        <v>Un jeune homme afro-americain, le thorax à moitié dévoré, gras et vraiment grand, aux ongles particulièrement crasseux, en uniforme des forces spéciales couvert de sang coagulé</v>
      </c>
    </row>
    <row r="12" spans="1:7" ht="10" customHeight="1" thickBot="1">
      <c r="A12" s="89"/>
      <c r="B12" s="82"/>
    </row>
    <row r="13" spans="1:7" s="72" customFormat="1" ht="45" customHeight="1" thickBot="1">
      <c r="A13" s="90" t="s">
        <v>662</v>
      </c>
      <c r="B13" s="77" t="str">
        <f ca="1">'Matrice Pompier'!A23</f>
        <v>Une femme afro-americaine, les deux mains arrachées, maigre et plutot grande, avec une casquette, avec une tenue pare-feu de pompier tachée de sang frais</v>
      </c>
    </row>
    <row r="14" spans="1:7" ht="10" customHeight="1" thickBot="1">
      <c r="A14" s="89"/>
      <c r="B14" s="82"/>
    </row>
    <row r="15" spans="1:7" s="72" customFormat="1" ht="45" customHeight="1" thickBot="1">
      <c r="A15" s="90" t="s">
        <v>663</v>
      </c>
      <c r="B15" s="73" t="str">
        <f ca="1">'Matrice Medic'!A23</f>
        <v>Une femme blanche americaine, avec une oreille arrachée, grasse et de taille moyenne, les cheveux pleins de cendre, en blouse d'urgentite couverte de sang coagulé</v>
      </c>
    </row>
    <row r="16" spans="1:7" ht="10" customHeight="1" thickBot="1">
      <c r="A16" s="89"/>
      <c r="B16" s="82"/>
    </row>
    <row r="17" spans="1:2" s="72" customFormat="1" ht="45" customHeight="1" thickBot="1">
      <c r="A17" s="90" t="s">
        <v>664</v>
      </c>
      <c r="B17" s="78" t="str">
        <f ca="1">'Matrice Forces de l''ordre'!A23</f>
        <v>Une femme latino, un trou béant dans l'abdomen,  et plutot grande, la peau jaunie, en tenue de milicienne tachée de pus</v>
      </c>
    </row>
    <row r="18" spans="1:2" ht="10" customHeight="1" thickBot="1">
      <c r="A18" s="89"/>
      <c r="B18" s="82"/>
    </row>
    <row r="19" spans="1:2" s="72" customFormat="1" ht="45" customHeight="1" thickBot="1">
      <c r="A19" s="90" t="s">
        <v>665</v>
      </c>
      <c r="B19" s="79" t="str">
        <f ca="1">'Matrice Urbaine'!A23</f>
        <v>Un homme âgé afro-americain, une fracture ouverte au bras, maigre et plutot petit, portant un sac à dos, en tenue de prisonnier tachée de sang frais</v>
      </c>
    </row>
    <row r="20" spans="1:2" ht="10" customHeight="1" thickBot="1">
      <c r="A20" s="89"/>
      <c r="B20" s="82"/>
    </row>
    <row r="21" spans="1:2" s="72" customFormat="1" ht="45" customHeight="1" thickBot="1">
      <c r="A21" s="90" t="s">
        <v>666</v>
      </c>
      <c r="B21" s="80" t="str">
        <f ca="1">'Matrice Rurale'!A23</f>
        <v xml:space="preserve">Un jeune homme blanc americain, les cheveux à moitié arrachés, maigre et plutot grand, aux yeux complètement injectés de sang, au look d'employé de commerce de couleur rouge </v>
      </c>
    </row>
    <row r="22" spans="1:2" ht="10" customHeight="1" thickBot="1">
      <c r="A22" s="89"/>
      <c r="B22" s="82"/>
    </row>
    <row r="23" spans="1:2" s="72" customFormat="1" ht="45" customHeight="1" thickBot="1">
      <c r="A23" s="90" t="s">
        <v>667</v>
      </c>
      <c r="B23" s="81" t="str">
        <f ca="1">Habitation!A23</f>
        <v>Un homme d'âge mur asio-americain, la pomme d'adam arrachée, gros et plutot grand, des lunettes de sommeil sur le front, en peignoire débrayé</v>
      </c>
    </row>
    <row r="24" spans="1:2" ht="10" customHeight="1" thickBot="1">
      <c r="A24" s="89"/>
      <c r="B24" s="82"/>
    </row>
    <row r="25" spans="1:2" s="72" customFormat="1" ht="45" customHeight="1" thickBot="1">
      <c r="A25" s="90" t="s">
        <v>668</v>
      </c>
      <c r="B25" s="75" t="str">
        <f ca="1">Commerce!A23</f>
        <v>Un homme caucasien, la pomme d'adam dévorée, gras et plutot grand, aux cheveux rasés, au look de punk d'une propreté suspecte</v>
      </c>
    </row>
  </sheetData>
  <mergeCells count="1">
    <mergeCell ref="C2:G3"/>
  </mergeCells>
  <phoneticPr fontId="2" type="noConversion"/>
  <pageMargins left="0.7" right="0.7" top="0.75" bottom="0.75" header="0.3" footer="0.3"/>
  <pageSetup paperSize="9" orientation="portrait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11"/>
  <sheetViews>
    <sheetView view="pageLayout" topLeftCell="BB1" workbookViewId="0">
      <selection activeCell="BG1" sqref="BG1:CI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7" max="27" width="3.85546875" style="27" bestFit="1" customWidth="1"/>
    <col min="28" max="28" width="5.28515625" style="27" bestFit="1" customWidth="1"/>
    <col min="30" max="30" width="3.85546875" style="35" bestFit="1" customWidth="1"/>
    <col min="31" max="31" width="5.28515625" style="35" bestFit="1" customWidth="1"/>
    <col min="32" max="32" width="33.28515625" bestFit="1" customWidth="1"/>
    <col min="33" max="33" width="25.85546875" bestFit="1" customWidth="1"/>
    <col min="34" max="34" width="3.85546875" style="35" bestFit="1" customWidth="1"/>
    <col min="35" max="35" width="5.28515625" style="35" bestFit="1" customWidth="1"/>
    <col min="36" max="36" width="42.28515625" bestFit="1" customWidth="1"/>
    <col min="37" max="37" width="25.42578125" bestFit="1" customWidth="1"/>
    <col min="38" max="38" width="14.140625" style="35" bestFit="1" customWidth="1"/>
    <col min="39" max="39" width="5.28515625" style="35" bestFit="1" customWidth="1"/>
    <col min="40" max="40" width="21.5703125" bestFit="1" customWidth="1"/>
    <col min="41" max="41" width="3.85546875" style="35" bestFit="1" customWidth="1"/>
    <col min="42" max="42" width="5.28515625" style="35" bestFit="1" customWidth="1"/>
    <col min="43" max="43" width="22.5703125" bestFit="1" customWidth="1"/>
    <col min="44" max="44" width="3.85546875" style="35" bestFit="1" customWidth="1"/>
    <col min="45" max="45" width="5.28515625" style="35" bestFit="1" customWidth="1"/>
    <col min="46" max="46" width="22.42578125" bestFit="1" customWidth="1"/>
    <col min="47" max="47" width="3.85546875" style="35" bestFit="1" customWidth="1"/>
    <col min="48" max="48" width="5.28515625" style="35" bestFit="1" customWidth="1"/>
    <col min="49" max="49" width="23.42578125" bestFit="1" customWidth="1"/>
    <col min="50" max="50" width="3.85546875" style="35" bestFit="1" customWidth="1"/>
    <col min="51" max="51" width="5.28515625" style="35" bestFit="1" customWidth="1"/>
    <col min="52" max="52" width="45.5703125" bestFit="1" customWidth="1"/>
    <col min="53" max="53" width="3.85546875" style="35" bestFit="1" customWidth="1"/>
    <col min="54" max="54" width="5.28515625" style="35" bestFit="1" customWidth="1"/>
    <col min="55" max="55" width="45.5703125" bestFit="1" customWidth="1"/>
    <col min="56" max="56" width="3.85546875" style="35" bestFit="1" customWidth="1"/>
    <col min="57" max="57" width="5.28515625" style="35" bestFit="1" customWidth="1"/>
    <col min="58" max="58" width="39.5703125" bestFit="1" customWidth="1"/>
    <col min="59" max="59" width="27.7109375" bestFit="1" customWidth="1"/>
    <col min="60" max="60" width="11" bestFit="1" customWidth="1"/>
    <col min="61" max="61" width="16.5703125" bestFit="1" customWidth="1"/>
    <col min="62" max="62" width="13.140625" customWidth="1"/>
    <col min="63" max="63" width="14.28515625" customWidth="1"/>
    <col min="64" max="64" width="29.7109375" bestFit="1" customWidth="1"/>
    <col min="65" max="65" width="16.28515625" bestFit="1" customWidth="1"/>
    <col min="66" max="66" width="18.85546875" customWidth="1"/>
    <col min="67" max="67" width="17.28515625" bestFit="1" customWidth="1"/>
  </cols>
  <sheetData>
    <row r="1" spans="1:70">
      <c r="D1" s="26" t="str">
        <f ca="1">IF(ISNA(D2)=TRUE,D8,D2)</f>
        <v>Une femme</v>
      </c>
      <c r="H1" t="str">
        <f ca="1">IF(VLOOKUP($D$1,$D$5:$E$18,2,FALSE)="M",VLOOKUP(RANDBETWEEN(0,F3),G5:H14,2,TRUE),VLOOKUP(RANDBETWEEN(0,I3),J5:K14,2,TRUE))</f>
        <v>hispano</v>
      </c>
      <c r="K1" s="26" t="str">
        <f ca="1">IF(ISNA(H1)=TRUE,IF(VLOOKUP($D$1,$D$5:$E$18,2,TRUE)="M",H13,K13),H1)</f>
        <v>hispano</v>
      </c>
      <c r="L1" s="27"/>
      <c r="M1" s="27"/>
      <c r="N1" t="str">
        <f ca="1">IF(VLOOKUP($D$1,$D$5:$E$18,2,FALSE)="M",VLOOKUP(RANDBETWEEN(0,L3),M5:N11,2,TRUE),VLOOKUP(RANDBETWEEN(0,O3),P5:Q11,2,TRUE))</f>
        <v>de taille moyenne</v>
      </c>
      <c r="Q1" s="26" t="str">
        <f ca="1">IF(ISNA(N1)=TRUE,IF(VLOOKUP($D$1,$D$5:$E$18,2,FALSE)="M",N11,Q11),N1)</f>
        <v>de taille moyenne</v>
      </c>
      <c r="R1"/>
      <c r="S1"/>
      <c r="T1">
        <f ca="1">IF(VLOOKUP($D$1,$D$5:$E$18,2,FALSE)="M",VLOOKUP(RANDBETWEEN(0,R3),S5:T12,2,TRUE),VLOOKUP(RANDBETWEEN(0,U3),V5:W12,2,TRUE))</f>
        <v>0</v>
      </c>
      <c r="U1"/>
      <c r="V1"/>
      <c r="W1" s="26" t="str">
        <f ca="1">IF(ISNA(T1)=TRUE,IF(VLOOKUP($D$1,$D$5:$E$18,2,FALSE)="M",T11,W11),IF(T1=0,"",T1))</f>
        <v/>
      </c>
      <c r="AA1"/>
      <c r="AB1"/>
      <c r="AF1" t="str">
        <f ca="1">IF(VLOOKUP($D$1,$D$5:$E$18,2,FALSE)="M",VLOOKUP(RANDBETWEEN(0,AD3),AE5:AF84,2,TRUE),VLOOKUP(RANDBETWEEN(0,AH3),AI5:AJ80,2,TRUE))</f>
        <v>en tenue d'ambulancière</v>
      </c>
      <c r="AH1"/>
      <c r="AJ1" s="26" t="str">
        <f ca="1">IF(ISNA(AF1)=TRUE,IF(VLOOKUP($D$1,$D$5:$E$18,2,FALSE)="M",AF5,AJ5),AF1)</f>
        <v>en tenue d'ambulancière</v>
      </c>
      <c r="AK1" t="s">
        <v>669</v>
      </c>
      <c r="AL1" t="s">
        <v>670</v>
      </c>
      <c r="AM1" s="35" t="str">
        <f ca="1">IF(ISNA(AL2)=TRUE,AM2,AL2)</f>
        <v>FS</v>
      </c>
      <c r="AN1" s="26" t="str">
        <f ca="1">IF($AM$1="MS",AN2,IF($AM$1="FS",AQ2,IF($AM$1="MP",AT2,IF($AM$1="FP",AW2,""))))</f>
        <v>loqueteuse</v>
      </c>
      <c r="AO1"/>
      <c r="AR1"/>
      <c r="AT1" s="27"/>
      <c r="AU1" s="27"/>
      <c r="AW1" s="27"/>
      <c r="AX1"/>
      <c r="AY1"/>
      <c r="AZ1" t="str">
        <f ca="1">IF(VLOOKUP($D$1,$D$5:$E$18,2,FALSE)="M",VLOOKUP(RANDBETWEEN(1,AX3),AY5:AZ111,2,TRUE),VLOOKUP(RANDBETWEEN(1,BA3),BB5:BC97,2,TRUE))</f>
        <v>portant des lunettes de soleil</v>
      </c>
      <c r="BA1"/>
      <c r="BB1"/>
      <c r="BC1" t="str">
        <f ca="1">IF(VLOOKUP($D$1,$D$5:$E$18,2,FALSE)="M",VLOOKUP(RANDBETWEEN(0,AX3),AY5:AZ111,2,TRUE),VLOOKUP(RANDBETWEEN(0,BA3),BB5:BC97,2,TRUE))</f>
        <v>les mains en sang</v>
      </c>
      <c r="BD1"/>
      <c r="BE1"/>
      <c r="BF1" s="26" t="str">
        <f ca="1">IF(ISNA(BC1)=TRUE,IF(VLOOKUP($D$1,$D$5:$E$18,2,FALSE)="M",BC108,BF95),BC1)</f>
        <v>les mains en sang</v>
      </c>
      <c r="BL1" s="26" t="str">
        <f ca="1">BI2&amp;" "&amp;BL2</f>
        <v>une fourchette enfoncée dans le sternum</v>
      </c>
      <c r="BO1" s="26" t="str">
        <f ca="1">VLOOKUP(RANDBETWEEN(0,BM3),BN5:BO18,2,TRUE)</f>
        <v>feulements sauvages</v>
      </c>
      <c r="BR1" s="26" t="str">
        <f ca="1">VLOOKUP(RANDBETWEEN(0,BP3),BQ5:BR18,2,TRUE)</f>
        <v>se traine</v>
      </c>
    </row>
    <row r="2" spans="1:70" ht="39" customHeight="1" thickBot="1">
      <c r="A2" s="5" t="s">
        <v>671</v>
      </c>
      <c r="D2" t="str">
        <f ca="1">VLOOKUP(RANDBETWEEN(0,B3),C5:D19,2,TRUE)</f>
        <v>Une femme</v>
      </c>
      <c r="H2" t="str">
        <f ca="1">VLOOKUP(RANDBETWEEN(0,F3),G5:H14,2,TRUE)</f>
        <v>blanc americain</v>
      </c>
      <c r="K2" t="str">
        <f ca="1">VLOOKUP(RANDBETWEEN(0,I3),J5:K13,2,TRUE)</f>
        <v>latino</v>
      </c>
      <c r="N2" t="str">
        <f ca="1">VLOOKUP(RANDBETWEEN(0,L3),M5:N10,2,TRUE)</f>
        <v>plutot grand</v>
      </c>
      <c r="Q2" t="str">
        <f ca="1">VLOOKUP(RANDBETWEEN(0,O3),P6:Q10,2,TRUE)</f>
        <v>de taille moyenne</v>
      </c>
      <c r="R2"/>
      <c r="S2"/>
      <c r="T2" t="str">
        <f ca="1">VLOOKUP(RANDBETWEEN(0,R3),S5:T12,2,TRUE)</f>
        <v>gras</v>
      </c>
      <c r="U2"/>
      <c r="V2"/>
      <c r="W2" t="str">
        <f ca="1">VLOOKUP(RANDBETWEEN(0,U3),V5:W12,2,TRUE)</f>
        <v>rachitique</v>
      </c>
      <c r="AA2"/>
      <c r="AB2"/>
      <c r="AF2" t="str">
        <f ca="1">VLOOKUP(RANDBETWEEN(0,AD3),AE5:AF86,2,TRUE)</f>
        <v>au look de gangsta</v>
      </c>
      <c r="AH2"/>
      <c r="AJ2" t="str">
        <f ca="1">VLOOKUP(RANDBETWEEN(0,AH3),AI5:AJ83,2,TRUE)</f>
        <v>au look de boxeuse</v>
      </c>
      <c r="AK2">
        <f ca="1">IF(COUNTIF($AF$5:$AG$86,$AJ$1)&gt;0,1,2)</f>
        <v>2</v>
      </c>
      <c r="AL2" t="e">
        <f ca="1">IF(VLOOKUP($AJ$1,$AF$5:$AG$86,2,FALSE)="MS","MS",IF(VLOOKUP($AJ$1,$AF$5:$AG$86,2,FALSE)="FS","FS",IF(VLOOKUP($AJ$1,$AF$5:$AG$86,2,FALSE)="MP","MP",IF(VLOOKUP($AJ$1,$AF$5:$AG$86,2,FALSE)="-","","FP"))))</f>
        <v>#N/A</v>
      </c>
      <c r="AM2" s="35" t="str">
        <f ca="1">IF(VLOOKUP($AJ$1,$AJ$5:$AK$83,2,FALSE)="MS","MS",IF(VLOOKUP($AJ$1,$AJ$5:$AK$83,2,FALSE)="FS","FS",IF(VLOOKUP($AJ$1,$AJ$5:$AK$83,2,FALSE)="MP","MP",IF(VLOOKUP($AJ$1,$AJ$5:$AK$83,2,FALSE)="-","","FP"))))</f>
        <v>FS</v>
      </c>
      <c r="AN2" t="str">
        <f ca="1">VLOOKUP(RANDBETWEEN(0,AL3),AM5:AN37,2,TRUE)</f>
        <v>couvert de sang frais</v>
      </c>
      <c r="AO2"/>
      <c r="AQ2" t="str">
        <f ca="1">VLOOKUP(RANDBETWEEN(0,AO3),AP5:AQ37,2,TRUE)</f>
        <v>loqueteuse</v>
      </c>
      <c r="AR2"/>
      <c r="AT2" t="str">
        <f ca="1">VLOOKUP(RANDBETWEEN(0,AR3),AS5:AT37,2,TRUE)</f>
        <v>débrayés</v>
      </c>
      <c r="AU2"/>
      <c r="AW2" t="str">
        <f ca="1">VLOOKUP(RANDBETWEEN(0,AU3),AV5:AW37,2,TRUE)</f>
        <v>d'une propreté suspecte</v>
      </c>
      <c r="AX2"/>
      <c r="AY2"/>
      <c r="AZ2" t="str">
        <f ca="1">VLOOKUP(RANDBETWEEN(1,AX3),AY5:AZ111,2,TRUE)</f>
        <v>à la peau légèrement translucide</v>
      </c>
      <c r="BA2"/>
      <c r="BB2"/>
      <c r="BC2" t="str">
        <f ca="1">VLOOKUP(RANDBETWEEN(0,BA3),BB5:BC97,2,TRUE)</f>
        <v>aux sourcils finement épilés</v>
      </c>
      <c r="BD2"/>
      <c r="BE2"/>
      <c r="BF2" s="60" t="str">
        <f ca="1">VLOOKUP(RANDBETWEEN(0,BD3),BE5:BF98,2,TRUE)</f>
        <v>le thorax enfoncé</v>
      </c>
      <c r="BI2" s="27" t="str">
        <f ca="1">VLOOKUP(RANDBETWEEN(0,BG3),BH5:BI26,2,TRUE)</f>
        <v>une fourchette enfoncée</v>
      </c>
      <c r="BL2" s="27" t="str">
        <f ca="1">VLOOKUP(RANDBETWEEN(0,BJ3),BK5:BL30,2,TRUE)</f>
        <v>dans le sternum</v>
      </c>
    </row>
    <row r="3" spans="1:70" ht="14" thickBot="1">
      <c r="A3" s="5" t="s">
        <v>672</v>
      </c>
      <c r="B3" s="14">
        <f>SUM(B6:B19)</f>
        <v>169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SUM(L6:L11)</f>
        <v>74</v>
      </c>
      <c r="M3" s="15"/>
      <c r="N3" s="16"/>
      <c r="O3" s="14">
        <f>SUM(O5:O11)</f>
        <v>74</v>
      </c>
      <c r="P3" s="15"/>
      <c r="Q3" s="16"/>
      <c r="R3" s="14">
        <f>SUM(R6:R12)</f>
        <v>94</v>
      </c>
      <c r="S3" s="15"/>
      <c r="U3" s="14">
        <f>SUM(U6:U12)</f>
        <v>94</v>
      </c>
      <c r="V3" s="15"/>
      <c r="X3" s="14">
        <f>SUM(X6:X17)</f>
        <v>42</v>
      </c>
      <c r="Y3" s="15"/>
      <c r="AA3" s="14">
        <f>SUM(AA6:AA17)</f>
        <v>42</v>
      </c>
      <c r="AB3" s="15"/>
      <c r="AD3" s="35">
        <f>SUM(AD6:AD87)</f>
        <v>306</v>
      </c>
      <c r="AH3" s="35">
        <f>SUM(AH6:AH84)</f>
        <v>287</v>
      </c>
      <c r="AL3" s="35">
        <f>SUM(AL6:AL37)</f>
        <v>176</v>
      </c>
      <c r="AO3" s="35">
        <f>SUM(AO6:AO37)</f>
        <v>176</v>
      </c>
      <c r="AR3" s="35">
        <f>SUM(AR6:AR37)</f>
        <v>176</v>
      </c>
      <c r="AU3" s="35">
        <f>SUM(AU6:AU37)</f>
        <v>176</v>
      </c>
      <c r="AX3" s="35">
        <f>SUM(AX6:AX111)</f>
        <v>385</v>
      </c>
      <c r="BA3" s="35">
        <f>SUM(BA6:BA97)</f>
        <v>352</v>
      </c>
      <c r="BD3" s="35">
        <f>SUM(BD6:BD100)</f>
        <v>208</v>
      </c>
      <c r="BG3" s="14">
        <f>SUM(BG6:BG26)</f>
        <v>114</v>
      </c>
      <c r="BH3" s="15"/>
      <c r="BJ3" s="14">
        <f>SUM(BJ6:BJ30)</f>
        <v>125</v>
      </c>
      <c r="BK3" s="15"/>
      <c r="BM3" s="14">
        <f>SUM(BM6:BM18)</f>
        <v>39</v>
      </c>
      <c r="BN3" s="15"/>
      <c r="BP3" s="14">
        <f>SUM(BP6:BP18)</f>
        <v>156</v>
      </c>
      <c r="BQ3" s="15"/>
    </row>
    <row r="4" spans="1:70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7" t="s">
        <v>673</v>
      </c>
      <c r="Y4" s="13" t="s">
        <v>674</v>
      </c>
      <c r="Z4" s="2" t="s">
        <v>683</v>
      </c>
      <c r="AA4" s="7" t="s">
        <v>673</v>
      </c>
      <c r="AB4" s="13" t="s">
        <v>674</v>
      </c>
      <c r="AC4" s="2" t="s">
        <v>684</v>
      </c>
      <c r="AD4" s="39" t="s">
        <v>673</v>
      </c>
      <c r="AE4" s="42" t="s">
        <v>674</v>
      </c>
      <c r="AF4" s="13" t="s">
        <v>685</v>
      </c>
      <c r="AG4" s="9" t="s">
        <v>686</v>
      </c>
      <c r="AH4" s="39" t="s">
        <v>673</v>
      </c>
      <c r="AI4" s="42" t="s">
        <v>674</v>
      </c>
      <c r="AJ4" s="8" t="s">
        <v>687</v>
      </c>
      <c r="AK4" s="9" t="s">
        <v>688</v>
      </c>
      <c r="AL4" s="39" t="s">
        <v>673</v>
      </c>
      <c r="AM4" s="42" t="s">
        <v>674</v>
      </c>
      <c r="AN4" s="2" t="s">
        <v>689</v>
      </c>
      <c r="AO4" s="39" t="s">
        <v>673</v>
      </c>
      <c r="AP4" s="42" t="s">
        <v>674</v>
      </c>
      <c r="AQ4" s="2" t="s">
        <v>690</v>
      </c>
      <c r="AR4" s="39" t="s">
        <v>673</v>
      </c>
      <c r="AS4" s="42" t="s">
        <v>674</v>
      </c>
      <c r="AT4" s="2" t="s">
        <v>691</v>
      </c>
      <c r="AU4" s="39" t="s">
        <v>673</v>
      </c>
      <c r="AV4" s="42" t="s">
        <v>674</v>
      </c>
      <c r="AW4" s="2" t="s">
        <v>692</v>
      </c>
      <c r="AX4" s="39" t="s">
        <v>673</v>
      </c>
      <c r="AY4" s="42" t="s">
        <v>674</v>
      </c>
      <c r="AZ4" s="2" t="s">
        <v>693</v>
      </c>
      <c r="BA4" s="39" t="s">
        <v>673</v>
      </c>
      <c r="BB4" s="42" t="s">
        <v>674</v>
      </c>
      <c r="BC4" s="2" t="s">
        <v>694</v>
      </c>
      <c r="BD4" s="39" t="s">
        <v>673</v>
      </c>
      <c r="BE4" s="42" t="s">
        <v>674</v>
      </c>
      <c r="BF4" s="2" t="s">
        <v>695</v>
      </c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  <c r="BM4" s="7" t="s">
        <v>673</v>
      </c>
      <c r="BN4" s="13" t="s">
        <v>674</v>
      </c>
      <c r="BO4"/>
      <c r="BP4" s="7" t="s">
        <v>673</v>
      </c>
      <c r="BQ4" s="13" t="s">
        <v>674</v>
      </c>
      <c r="BR4"/>
    </row>
    <row r="5" spans="1:70" ht="14" thickBot="1">
      <c r="B5">
        <v>2</v>
      </c>
      <c r="C5" s="17">
        <v>0</v>
      </c>
      <c r="D5" s="17" t="s">
        <v>696</v>
      </c>
      <c r="E5" s="18" t="s">
        <v>697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>
        <v>2</v>
      </c>
      <c r="M5" s="17">
        <v>0</v>
      </c>
      <c r="N5" s="37" t="s">
        <v>700</v>
      </c>
      <c r="O5" s="22">
        <v>2</v>
      </c>
      <c r="P5" s="17">
        <v>0</v>
      </c>
      <c r="Q5" s="20" t="s">
        <v>701</v>
      </c>
      <c r="R5" s="27">
        <v>3</v>
      </c>
      <c r="S5" s="17">
        <v>0</v>
      </c>
      <c r="T5" s="4" t="s">
        <v>702</v>
      </c>
      <c r="U5" s="27">
        <v>3</v>
      </c>
      <c r="V5" s="17">
        <v>0</v>
      </c>
      <c r="W5" s="4" t="s">
        <v>702</v>
      </c>
      <c r="X5" s="27">
        <v>2</v>
      </c>
      <c r="Y5" s="17">
        <v>0</v>
      </c>
      <c r="Z5" s="1" t="s">
        <v>703</v>
      </c>
      <c r="AA5" s="27">
        <v>2</v>
      </c>
      <c r="AB5" s="17">
        <v>0</v>
      </c>
      <c r="AC5" s="1" t="s">
        <v>703</v>
      </c>
      <c r="AD5" s="40">
        <v>2</v>
      </c>
      <c r="AE5" s="35">
        <v>0</v>
      </c>
      <c r="AF5" s="35">
        <v>0</v>
      </c>
      <c r="AG5" s="45" t="s">
        <v>704</v>
      </c>
      <c r="AH5" s="40">
        <v>2</v>
      </c>
      <c r="AI5" s="35">
        <v>0</v>
      </c>
      <c r="AJ5" s="35">
        <v>0</v>
      </c>
      <c r="AK5" s="45" t="s">
        <v>704</v>
      </c>
      <c r="AL5" s="40">
        <v>0</v>
      </c>
      <c r="AM5" s="35">
        <v>0</v>
      </c>
      <c r="AN5" t="s">
        <v>705</v>
      </c>
      <c r="AO5" s="40">
        <v>0</v>
      </c>
      <c r="AP5" s="35">
        <v>0</v>
      </c>
      <c r="AQ5" t="s">
        <v>706</v>
      </c>
      <c r="AR5" s="40">
        <v>0</v>
      </c>
      <c r="AS5" s="35">
        <v>0</v>
      </c>
      <c r="AT5" t="s">
        <v>707</v>
      </c>
      <c r="AU5" s="40">
        <v>0</v>
      </c>
      <c r="AV5" s="35">
        <v>0</v>
      </c>
      <c r="AW5" t="s">
        <v>708</v>
      </c>
      <c r="AX5" s="40">
        <v>0</v>
      </c>
      <c r="AY5" s="35">
        <v>0</v>
      </c>
      <c r="AZ5" t="s">
        <v>709</v>
      </c>
      <c r="BA5" s="40">
        <v>0</v>
      </c>
      <c r="BB5" s="35">
        <v>0</v>
      </c>
      <c r="BC5" t="s">
        <v>709</v>
      </c>
      <c r="BD5" s="40">
        <v>0</v>
      </c>
      <c r="BE5" s="35">
        <v>0</v>
      </c>
      <c r="BF5" t="s">
        <v>710</v>
      </c>
      <c r="BG5" s="61">
        <v>2</v>
      </c>
      <c r="BH5" s="62">
        <v>0</v>
      </c>
      <c r="BI5" t="s">
        <v>711</v>
      </c>
      <c r="BJ5" s="61">
        <v>2</v>
      </c>
      <c r="BK5" s="62">
        <v>0</v>
      </c>
      <c r="BL5" t="s">
        <v>712</v>
      </c>
      <c r="BM5" s="61">
        <v>2</v>
      </c>
      <c r="BN5" s="62">
        <v>0</v>
      </c>
      <c r="BO5" t="s">
        <v>713</v>
      </c>
      <c r="BP5" s="61">
        <v>8</v>
      </c>
      <c r="BQ5" s="62">
        <v>0</v>
      </c>
      <c r="BR5" s="32" t="s">
        <v>714</v>
      </c>
    </row>
    <row r="6" spans="1:70">
      <c r="B6" s="10">
        <v>2</v>
      </c>
      <c r="C6" s="17">
        <f t="shared" ref="C6:C19" si="1">C5+B6</f>
        <v>2</v>
      </c>
      <c r="D6" s="17" t="s">
        <v>715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2</v>
      </c>
      <c r="M6" s="17">
        <f t="shared" ref="M6:M11" si="4">M5+L6</f>
        <v>2</v>
      </c>
      <c r="N6" s="18" t="s">
        <v>701</v>
      </c>
      <c r="O6">
        <v>3</v>
      </c>
      <c r="P6" s="17">
        <f t="shared" ref="P6:P11" si="5">P5+O6</f>
        <v>3</v>
      </c>
      <c r="Q6" s="18" t="s">
        <v>719</v>
      </c>
      <c r="R6" s="22">
        <v>5</v>
      </c>
      <c r="S6" s="17">
        <f t="shared" ref="S6:S12" si="6">S5+R6</f>
        <v>5</v>
      </c>
      <c r="T6" t="s">
        <v>720</v>
      </c>
      <c r="U6" s="22">
        <v>5</v>
      </c>
      <c r="V6" s="17">
        <f t="shared" ref="V6:V12" si="7">V5+U6</f>
        <v>5</v>
      </c>
      <c r="W6" t="s">
        <v>720</v>
      </c>
      <c r="X6" s="22">
        <v>2</v>
      </c>
      <c r="Y6" s="17">
        <f t="shared" ref="Y6:Y17" si="8">Y5+X6</f>
        <v>2</v>
      </c>
      <c r="Z6" t="s">
        <v>721</v>
      </c>
      <c r="AA6" s="22">
        <v>2</v>
      </c>
      <c r="AB6" s="17">
        <f t="shared" ref="AB6:AB17" si="9">AB5+AA6</f>
        <v>2</v>
      </c>
      <c r="AC6" t="s">
        <v>721</v>
      </c>
      <c r="AD6" s="40">
        <v>2</v>
      </c>
      <c r="AE6" s="35">
        <f t="shared" ref="AE6:AE37" si="10">AE5+AD6</f>
        <v>2</v>
      </c>
      <c r="AF6" s="31" t="s">
        <v>722</v>
      </c>
      <c r="AG6" s="44" t="s">
        <v>723</v>
      </c>
      <c r="AH6" s="40">
        <v>2</v>
      </c>
      <c r="AI6" s="35">
        <f t="shared" ref="AI6:AI37" si="11">AI5+AH6</f>
        <v>2</v>
      </c>
      <c r="AJ6" s="31" t="s">
        <v>724</v>
      </c>
      <c r="AK6" s="44" t="s">
        <v>725</v>
      </c>
      <c r="AL6" s="40">
        <v>1</v>
      </c>
      <c r="AM6" s="35">
        <f t="shared" ref="AM6:AM37" si="12">AM5+AL6</f>
        <v>1</v>
      </c>
      <c r="AN6" t="s">
        <v>557</v>
      </c>
      <c r="AO6" s="40">
        <v>1</v>
      </c>
      <c r="AP6" s="35">
        <f t="shared" ref="AP6:AP37" si="13">AP5+AO6</f>
        <v>1</v>
      </c>
      <c r="AQ6" t="s">
        <v>558</v>
      </c>
      <c r="AR6" s="40">
        <v>1</v>
      </c>
      <c r="AS6" s="35">
        <f t="shared" ref="AS6:AS37" si="14">AS5+AR6</f>
        <v>1</v>
      </c>
      <c r="AT6" t="s">
        <v>559</v>
      </c>
      <c r="AU6" s="40">
        <v>1</v>
      </c>
      <c r="AV6" s="35">
        <f t="shared" ref="AV6:AV37" si="15">AV5+AU6</f>
        <v>1</v>
      </c>
      <c r="AW6" t="s">
        <v>560</v>
      </c>
      <c r="AX6" s="40">
        <v>1</v>
      </c>
      <c r="AY6" s="35">
        <f t="shared" ref="AY6:AY70" si="16">AY5+AX6</f>
        <v>1</v>
      </c>
      <c r="AZ6" t="s">
        <v>561</v>
      </c>
      <c r="BA6" s="40">
        <v>1</v>
      </c>
      <c r="BB6" s="35">
        <f t="shared" ref="BB6:BB69" si="17">BB5+BA6</f>
        <v>1</v>
      </c>
      <c r="BC6" t="s">
        <v>561</v>
      </c>
      <c r="BD6" s="48">
        <v>1</v>
      </c>
      <c r="BE6" s="35">
        <f>BE5+BD6</f>
        <v>1</v>
      </c>
      <c r="BF6" t="s">
        <v>562</v>
      </c>
      <c r="BG6" s="22">
        <v>2</v>
      </c>
      <c r="BH6" s="18">
        <f t="shared" ref="BH6:BH26" si="18">BG6+BH5</f>
        <v>2</v>
      </c>
      <c r="BI6" t="s">
        <v>563</v>
      </c>
      <c r="BJ6" s="22">
        <v>2</v>
      </c>
      <c r="BK6" s="18">
        <f t="shared" ref="BK6:BK30" si="19">BJ6+BK5</f>
        <v>2</v>
      </c>
      <c r="BL6" t="s">
        <v>564</v>
      </c>
      <c r="BM6" s="22">
        <v>5</v>
      </c>
      <c r="BN6" s="18">
        <f t="shared" ref="BN6:BN18" si="20">BM6+BN5</f>
        <v>5</v>
      </c>
      <c r="BO6" t="s">
        <v>565</v>
      </c>
      <c r="BP6" s="22">
        <v>32</v>
      </c>
      <c r="BQ6" s="18">
        <f t="shared" ref="BQ6:BQ18" si="21">BP6+BQ5</f>
        <v>32</v>
      </c>
      <c r="BR6" s="32" t="s">
        <v>566</v>
      </c>
    </row>
    <row r="7" spans="1:70" ht="14" thickBot="1">
      <c r="B7" s="11">
        <v>2</v>
      </c>
      <c r="C7" s="17">
        <f t="shared" si="1"/>
        <v>4</v>
      </c>
      <c r="D7" s="17" t="s">
        <v>567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5</v>
      </c>
      <c r="M7" s="17">
        <f t="shared" si="4"/>
        <v>7</v>
      </c>
      <c r="N7" s="18" t="s">
        <v>570</v>
      </c>
      <c r="O7" s="22">
        <v>3</v>
      </c>
      <c r="P7" s="17">
        <f t="shared" si="5"/>
        <v>6</v>
      </c>
      <c r="Q7" s="37" t="s">
        <v>571</v>
      </c>
      <c r="R7" s="22">
        <v>9</v>
      </c>
      <c r="S7" s="17">
        <f t="shared" si="6"/>
        <v>14</v>
      </c>
      <c r="T7" s="4" t="s">
        <v>572</v>
      </c>
      <c r="U7" s="22">
        <v>8</v>
      </c>
      <c r="V7" s="17">
        <f t="shared" si="7"/>
        <v>13</v>
      </c>
      <c r="W7" s="4" t="s">
        <v>573</v>
      </c>
      <c r="X7" s="22">
        <v>2</v>
      </c>
      <c r="Y7" s="17">
        <f t="shared" si="8"/>
        <v>4</v>
      </c>
      <c r="Z7" t="s">
        <v>574</v>
      </c>
      <c r="AA7" s="22">
        <v>2</v>
      </c>
      <c r="AB7" s="17">
        <f t="shared" si="9"/>
        <v>4</v>
      </c>
      <c r="AC7" t="s">
        <v>574</v>
      </c>
      <c r="AD7" s="40">
        <v>2</v>
      </c>
      <c r="AE7" s="35">
        <f t="shared" si="10"/>
        <v>4</v>
      </c>
      <c r="AF7" s="31" t="s">
        <v>575</v>
      </c>
      <c r="AG7" s="44" t="s">
        <v>723</v>
      </c>
      <c r="AH7" s="40">
        <v>2</v>
      </c>
      <c r="AI7" s="35">
        <f t="shared" si="11"/>
        <v>4</v>
      </c>
      <c r="AJ7" s="31" t="s">
        <v>576</v>
      </c>
      <c r="AK7" s="44" t="s">
        <v>723</v>
      </c>
      <c r="AL7" s="40">
        <v>1</v>
      </c>
      <c r="AM7" s="35">
        <f t="shared" si="12"/>
        <v>2</v>
      </c>
      <c r="AN7" t="s">
        <v>577</v>
      </c>
      <c r="AO7" s="40">
        <v>1</v>
      </c>
      <c r="AP7" s="35">
        <f t="shared" si="13"/>
        <v>2</v>
      </c>
      <c r="AQ7" t="s">
        <v>578</v>
      </c>
      <c r="AR7" s="40">
        <v>1</v>
      </c>
      <c r="AS7" s="35">
        <f t="shared" si="14"/>
        <v>2</v>
      </c>
      <c r="AT7" t="s">
        <v>579</v>
      </c>
      <c r="AU7" s="40">
        <v>1</v>
      </c>
      <c r="AV7" s="35">
        <f t="shared" si="15"/>
        <v>2</v>
      </c>
      <c r="AW7" t="s">
        <v>580</v>
      </c>
      <c r="AX7" s="40">
        <v>1</v>
      </c>
      <c r="AY7" s="35">
        <f t="shared" si="16"/>
        <v>2</v>
      </c>
      <c r="AZ7" t="s">
        <v>581</v>
      </c>
      <c r="BA7" s="40">
        <v>1</v>
      </c>
      <c r="BB7" s="35">
        <f t="shared" si="17"/>
        <v>2</v>
      </c>
      <c r="BC7" t="s">
        <v>582</v>
      </c>
      <c r="BD7" s="40">
        <v>1</v>
      </c>
      <c r="BE7" s="35">
        <f t="shared" ref="BE7:BE70" si="22">BE6+BD7</f>
        <v>2</v>
      </c>
      <c r="BF7" t="s">
        <v>583</v>
      </c>
      <c r="BG7" s="22">
        <v>16</v>
      </c>
      <c r="BH7" s="18">
        <f t="shared" si="18"/>
        <v>18</v>
      </c>
      <c r="BI7" t="s">
        <v>584</v>
      </c>
      <c r="BJ7" s="22">
        <v>2</v>
      </c>
      <c r="BK7" s="18">
        <f t="shared" si="19"/>
        <v>4</v>
      </c>
      <c r="BL7" t="s">
        <v>585</v>
      </c>
      <c r="BM7" s="22">
        <v>2</v>
      </c>
      <c r="BN7" s="18">
        <f t="shared" si="20"/>
        <v>7</v>
      </c>
      <c r="BO7" t="s">
        <v>586</v>
      </c>
      <c r="BP7" s="22">
        <v>8</v>
      </c>
      <c r="BQ7" s="18">
        <f t="shared" si="21"/>
        <v>40</v>
      </c>
      <c r="BR7" s="32" t="s">
        <v>587</v>
      </c>
    </row>
    <row r="8" spans="1:70">
      <c r="B8" s="10">
        <v>3</v>
      </c>
      <c r="C8" s="17">
        <f t="shared" si="1"/>
        <v>7</v>
      </c>
      <c r="D8" s="17" t="s">
        <v>588</v>
      </c>
      <c r="E8" s="18" t="s">
        <v>716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5</v>
      </c>
      <c r="M8" s="17">
        <f t="shared" si="4"/>
        <v>12</v>
      </c>
      <c r="N8" s="18" t="s">
        <v>591</v>
      </c>
      <c r="O8" s="22">
        <v>7</v>
      </c>
      <c r="P8" s="17">
        <f t="shared" si="5"/>
        <v>13</v>
      </c>
      <c r="Q8" s="18" t="s">
        <v>592</v>
      </c>
      <c r="R8" s="22">
        <v>10</v>
      </c>
      <c r="S8" s="17">
        <f t="shared" si="6"/>
        <v>24</v>
      </c>
      <c r="T8" s="4" t="s">
        <v>573</v>
      </c>
      <c r="U8" s="22">
        <v>9</v>
      </c>
      <c r="V8" s="17">
        <f t="shared" si="7"/>
        <v>22</v>
      </c>
      <c r="W8" s="38" t="s">
        <v>593</v>
      </c>
      <c r="X8" s="10">
        <v>2</v>
      </c>
      <c r="Y8" s="17">
        <f t="shared" si="8"/>
        <v>6</v>
      </c>
      <c r="Z8" t="s">
        <v>594</v>
      </c>
      <c r="AA8" s="10">
        <v>2</v>
      </c>
      <c r="AB8" s="17">
        <f t="shared" si="9"/>
        <v>6</v>
      </c>
      <c r="AC8" t="s">
        <v>595</v>
      </c>
      <c r="AD8" s="40">
        <v>2</v>
      </c>
      <c r="AE8" s="35">
        <f t="shared" si="10"/>
        <v>6</v>
      </c>
      <c r="AF8" s="33" t="s">
        <v>596</v>
      </c>
      <c r="AG8" s="44" t="s">
        <v>723</v>
      </c>
      <c r="AH8" s="40">
        <v>2</v>
      </c>
      <c r="AI8" s="35">
        <f t="shared" si="11"/>
        <v>6</v>
      </c>
      <c r="AJ8" s="31" t="s">
        <v>597</v>
      </c>
      <c r="AK8" s="44" t="s">
        <v>723</v>
      </c>
      <c r="AL8" s="40">
        <v>2</v>
      </c>
      <c r="AM8" s="35">
        <f t="shared" si="12"/>
        <v>4</v>
      </c>
      <c r="AN8" t="s">
        <v>598</v>
      </c>
      <c r="AO8" s="40">
        <v>2</v>
      </c>
      <c r="AP8" s="35">
        <f t="shared" si="13"/>
        <v>4</v>
      </c>
      <c r="AQ8" t="s">
        <v>599</v>
      </c>
      <c r="AR8" s="40">
        <v>2</v>
      </c>
      <c r="AS8" s="35">
        <f t="shared" si="14"/>
        <v>4</v>
      </c>
      <c r="AT8" t="s">
        <v>600</v>
      </c>
      <c r="AU8" s="40">
        <v>2</v>
      </c>
      <c r="AV8" s="35">
        <f t="shared" si="15"/>
        <v>4</v>
      </c>
      <c r="AW8" t="s">
        <v>601</v>
      </c>
      <c r="AX8" s="48">
        <v>1</v>
      </c>
      <c r="AY8" s="35">
        <f t="shared" si="16"/>
        <v>3</v>
      </c>
      <c r="AZ8" t="s">
        <v>602</v>
      </c>
      <c r="BA8" s="48">
        <v>1</v>
      </c>
      <c r="BB8" s="35">
        <f t="shared" si="17"/>
        <v>3</v>
      </c>
      <c r="BC8" t="s">
        <v>603</v>
      </c>
      <c r="BD8" s="40">
        <v>1</v>
      </c>
      <c r="BE8" s="35">
        <f t="shared" si="22"/>
        <v>3</v>
      </c>
      <c r="BF8" t="s">
        <v>604</v>
      </c>
      <c r="BG8" s="22">
        <v>20</v>
      </c>
      <c r="BH8" s="18">
        <f t="shared" si="18"/>
        <v>38</v>
      </c>
      <c r="BI8" t="s">
        <v>605</v>
      </c>
      <c r="BJ8" s="22">
        <v>2</v>
      </c>
      <c r="BK8" s="18">
        <f t="shared" si="19"/>
        <v>6</v>
      </c>
      <c r="BL8" t="s">
        <v>606</v>
      </c>
      <c r="BM8" s="22">
        <v>5</v>
      </c>
      <c r="BN8" s="18">
        <f t="shared" si="20"/>
        <v>12</v>
      </c>
      <c r="BO8" s="32" t="s">
        <v>607</v>
      </c>
      <c r="BP8" s="22">
        <v>24</v>
      </c>
      <c r="BQ8" s="18">
        <f t="shared" si="21"/>
        <v>64</v>
      </c>
      <c r="BR8" s="32" t="s">
        <v>608</v>
      </c>
    </row>
    <row r="9" spans="1:70">
      <c r="B9" s="11">
        <v>3</v>
      </c>
      <c r="C9" s="17">
        <f t="shared" si="1"/>
        <v>10</v>
      </c>
      <c r="D9" s="30" t="s">
        <v>609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10">
        <v>12</v>
      </c>
      <c r="M9" s="17">
        <f t="shared" si="4"/>
        <v>24</v>
      </c>
      <c r="N9" s="18" t="s">
        <v>612</v>
      </c>
      <c r="O9" s="22">
        <v>9</v>
      </c>
      <c r="P9" s="17">
        <f t="shared" si="5"/>
        <v>22</v>
      </c>
      <c r="Q9" s="18" t="s">
        <v>613</v>
      </c>
      <c r="R9" s="10">
        <v>10</v>
      </c>
      <c r="S9" s="17">
        <f t="shared" si="6"/>
        <v>34</v>
      </c>
      <c r="T9" t="s">
        <v>614</v>
      </c>
      <c r="U9" s="10">
        <v>10</v>
      </c>
      <c r="V9" s="17">
        <f t="shared" si="7"/>
        <v>32</v>
      </c>
      <c r="W9" t="s">
        <v>614</v>
      </c>
      <c r="X9" s="22">
        <v>2</v>
      </c>
      <c r="Y9" s="17">
        <f t="shared" si="8"/>
        <v>8</v>
      </c>
      <c r="Z9" t="s">
        <v>615</v>
      </c>
      <c r="AA9" s="22">
        <v>2</v>
      </c>
      <c r="AB9" s="17">
        <f t="shared" si="9"/>
        <v>8</v>
      </c>
      <c r="AC9" t="s">
        <v>616</v>
      </c>
      <c r="AD9" s="40">
        <v>2</v>
      </c>
      <c r="AE9" s="35">
        <f t="shared" si="10"/>
        <v>8</v>
      </c>
      <c r="AF9" s="31" t="s">
        <v>617</v>
      </c>
      <c r="AG9" s="44" t="s">
        <v>725</v>
      </c>
      <c r="AH9" s="40">
        <v>2</v>
      </c>
      <c r="AI9" s="35">
        <f t="shared" si="11"/>
        <v>8</v>
      </c>
      <c r="AJ9" s="31" t="s">
        <v>618</v>
      </c>
      <c r="AK9" s="44" t="s">
        <v>723</v>
      </c>
      <c r="AL9" s="40">
        <v>2</v>
      </c>
      <c r="AM9" s="35">
        <f t="shared" si="12"/>
        <v>6</v>
      </c>
      <c r="AN9" t="s">
        <v>619</v>
      </c>
      <c r="AO9" s="40">
        <v>2</v>
      </c>
      <c r="AP9" s="35">
        <f t="shared" si="13"/>
        <v>6</v>
      </c>
      <c r="AQ9" t="s">
        <v>620</v>
      </c>
      <c r="AR9" s="40">
        <v>2</v>
      </c>
      <c r="AS9" s="35">
        <f t="shared" si="14"/>
        <v>6</v>
      </c>
      <c r="AT9" t="s">
        <v>621</v>
      </c>
      <c r="AU9" s="40">
        <v>2</v>
      </c>
      <c r="AV9" s="35">
        <f t="shared" si="15"/>
        <v>6</v>
      </c>
      <c r="AW9" t="s">
        <v>622</v>
      </c>
      <c r="AX9" s="48">
        <v>1</v>
      </c>
      <c r="AY9" s="35">
        <f t="shared" si="16"/>
        <v>4</v>
      </c>
      <c r="AZ9" t="s">
        <v>603</v>
      </c>
      <c r="BA9" s="48">
        <v>1</v>
      </c>
      <c r="BB9" s="35">
        <f t="shared" si="17"/>
        <v>4</v>
      </c>
      <c r="BC9" t="s">
        <v>623</v>
      </c>
      <c r="BD9" s="48">
        <v>1</v>
      </c>
      <c r="BE9" s="35">
        <f t="shared" si="22"/>
        <v>4</v>
      </c>
      <c r="BF9" t="s">
        <v>624</v>
      </c>
      <c r="BG9" s="22">
        <v>10</v>
      </c>
      <c r="BH9" s="18">
        <f t="shared" si="18"/>
        <v>48</v>
      </c>
      <c r="BI9" t="s">
        <v>625</v>
      </c>
      <c r="BJ9" s="22">
        <v>2</v>
      </c>
      <c r="BK9" s="18">
        <f t="shared" si="19"/>
        <v>8</v>
      </c>
      <c r="BL9" t="s">
        <v>626</v>
      </c>
      <c r="BM9" s="22">
        <v>3</v>
      </c>
      <c r="BN9" s="18">
        <f t="shared" si="20"/>
        <v>15</v>
      </c>
      <c r="BO9" t="s">
        <v>627</v>
      </c>
      <c r="BP9" s="22">
        <v>32</v>
      </c>
      <c r="BQ9" s="18">
        <f t="shared" si="21"/>
        <v>96</v>
      </c>
      <c r="BR9" s="32" t="s">
        <v>628</v>
      </c>
    </row>
    <row r="10" spans="1:70" ht="14" thickBot="1">
      <c r="B10" s="11">
        <v>3</v>
      </c>
      <c r="C10" s="17">
        <f t="shared" si="1"/>
        <v>13</v>
      </c>
      <c r="D10" s="30" t="s">
        <v>629</v>
      </c>
      <c r="E10" s="18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L10" s="10">
        <v>25</v>
      </c>
      <c r="M10" s="17">
        <f t="shared" si="4"/>
        <v>49</v>
      </c>
      <c r="N10" s="20" t="s">
        <v>631</v>
      </c>
      <c r="O10" s="22">
        <v>25</v>
      </c>
      <c r="P10" s="17">
        <f t="shared" si="5"/>
        <v>47</v>
      </c>
      <c r="Q10" s="18" t="s">
        <v>631</v>
      </c>
      <c r="R10" s="22">
        <v>20</v>
      </c>
      <c r="S10" s="17">
        <f t="shared" si="6"/>
        <v>54</v>
      </c>
      <c r="T10" s="4" t="s">
        <v>632</v>
      </c>
      <c r="U10" s="22">
        <v>22</v>
      </c>
      <c r="V10" s="17">
        <f t="shared" si="7"/>
        <v>54</v>
      </c>
      <c r="W10" s="38" t="s">
        <v>633</v>
      </c>
      <c r="X10" s="22">
        <v>2</v>
      </c>
      <c r="Y10" s="17">
        <f t="shared" si="8"/>
        <v>10</v>
      </c>
      <c r="Z10" t="s">
        <v>634</v>
      </c>
      <c r="AA10" s="22">
        <v>2</v>
      </c>
      <c r="AB10" s="17">
        <f t="shared" si="9"/>
        <v>10</v>
      </c>
      <c r="AC10" t="s">
        <v>634</v>
      </c>
      <c r="AD10" s="40">
        <v>2</v>
      </c>
      <c r="AE10" s="35">
        <f t="shared" si="10"/>
        <v>10</v>
      </c>
      <c r="AF10" s="31" t="s">
        <v>479</v>
      </c>
      <c r="AG10" s="44" t="s">
        <v>723</v>
      </c>
      <c r="AH10" s="40">
        <v>2</v>
      </c>
      <c r="AI10" s="35">
        <f t="shared" si="11"/>
        <v>10</v>
      </c>
      <c r="AJ10" s="33" t="s">
        <v>596</v>
      </c>
      <c r="AK10" s="44" t="s">
        <v>723</v>
      </c>
      <c r="AL10" s="40">
        <v>2</v>
      </c>
      <c r="AM10" s="35">
        <f t="shared" si="12"/>
        <v>8</v>
      </c>
      <c r="AN10" t="s">
        <v>480</v>
      </c>
      <c r="AO10" s="40">
        <v>2</v>
      </c>
      <c r="AP10" s="35">
        <f t="shared" si="13"/>
        <v>8</v>
      </c>
      <c r="AQ10" t="s">
        <v>481</v>
      </c>
      <c r="AR10" s="40">
        <v>2</v>
      </c>
      <c r="AS10" s="35">
        <f t="shared" si="14"/>
        <v>8</v>
      </c>
      <c r="AT10" t="s">
        <v>482</v>
      </c>
      <c r="AU10" s="40">
        <v>2</v>
      </c>
      <c r="AV10" s="35">
        <f t="shared" si="15"/>
        <v>8</v>
      </c>
      <c r="AW10" t="s">
        <v>483</v>
      </c>
      <c r="AX10" s="48">
        <v>1</v>
      </c>
      <c r="AY10" s="35">
        <f t="shared" si="16"/>
        <v>5</v>
      </c>
      <c r="AZ10" t="s">
        <v>623</v>
      </c>
      <c r="BA10" s="48">
        <v>1</v>
      </c>
      <c r="BB10" s="35">
        <f t="shared" si="17"/>
        <v>5</v>
      </c>
      <c r="BC10" t="s">
        <v>484</v>
      </c>
      <c r="BD10" s="48">
        <v>1</v>
      </c>
      <c r="BE10" s="35">
        <f t="shared" si="22"/>
        <v>5</v>
      </c>
      <c r="BF10" t="s">
        <v>485</v>
      </c>
      <c r="BG10" s="22">
        <v>2</v>
      </c>
      <c r="BH10" s="18">
        <f t="shared" si="18"/>
        <v>50</v>
      </c>
      <c r="BI10" t="s">
        <v>486</v>
      </c>
      <c r="BJ10" s="22">
        <v>2</v>
      </c>
      <c r="BK10" s="18">
        <f t="shared" si="19"/>
        <v>10</v>
      </c>
      <c r="BL10" t="s">
        <v>487</v>
      </c>
      <c r="BM10" s="22">
        <v>4</v>
      </c>
      <c r="BN10" s="18">
        <f t="shared" si="20"/>
        <v>19</v>
      </c>
      <c r="BO10" s="32" t="s">
        <v>488</v>
      </c>
      <c r="BP10" s="22">
        <v>8</v>
      </c>
      <c r="BQ10" s="18">
        <f t="shared" si="21"/>
        <v>104</v>
      </c>
      <c r="BR10" s="32" t="s">
        <v>489</v>
      </c>
    </row>
    <row r="11" spans="1:70" ht="14" thickBot="1">
      <c r="B11" s="10">
        <v>10</v>
      </c>
      <c r="C11" s="17">
        <f t="shared" si="1"/>
        <v>23</v>
      </c>
      <c r="D11" s="17" t="s">
        <v>490</v>
      </c>
      <c r="E11" s="18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L11" s="28">
        <v>25</v>
      </c>
      <c r="M11" s="17">
        <f t="shared" si="4"/>
        <v>74</v>
      </c>
      <c r="N11" s="20" t="s">
        <v>631</v>
      </c>
      <c r="O11" s="23">
        <f>L11</f>
        <v>25</v>
      </c>
      <c r="P11" s="17">
        <f t="shared" si="5"/>
        <v>72</v>
      </c>
      <c r="Q11" s="18" t="s">
        <v>631</v>
      </c>
      <c r="R11" s="23">
        <v>20</v>
      </c>
      <c r="S11" s="17">
        <f t="shared" si="6"/>
        <v>74</v>
      </c>
      <c r="T11" s="4"/>
      <c r="U11" s="23">
        <v>20</v>
      </c>
      <c r="V11" s="17">
        <f t="shared" si="7"/>
        <v>74</v>
      </c>
      <c r="W11" s="4"/>
      <c r="X11" s="52">
        <v>2</v>
      </c>
      <c r="Y11" s="17">
        <f t="shared" si="8"/>
        <v>12</v>
      </c>
      <c r="Z11" t="s">
        <v>492</v>
      </c>
      <c r="AA11" s="52">
        <v>2</v>
      </c>
      <c r="AB11" s="17">
        <f t="shared" si="9"/>
        <v>12</v>
      </c>
      <c r="AC11" t="s">
        <v>492</v>
      </c>
      <c r="AD11" s="40">
        <v>2</v>
      </c>
      <c r="AE11" s="35">
        <f t="shared" si="10"/>
        <v>12</v>
      </c>
      <c r="AF11" s="31" t="s">
        <v>493</v>
      </c>
      <c r="AG11" s="44" t="s">
        <v>725</v>
      </c>
      <c r="AH11" s="40">
        <v>2</v>
      </c>
      <c r="AI11" s="35">
        <f t="shared" si="11"/>
        <v>12</v>
      </c>
      <c r="AJ11" s="31" t="s">
        <v>494</v>
      </c>
      <c r="AK11" s="44" t="s">
        <v>723</v>
      </c>
      <c r="AL11" s="40">
        <v>2</v>
      </c>
      <c r="AM11" s="35">
        <f t="shared" si="12"/>
        <v>10</v>
      </c>
      <c r="AN11" t="s">
        <v>495</v>
      </c>
      <c r="AO11" s="40">
        <v>2</v>
      </c>
      <c r="AP11" s="35">
        <f t="shared" si="13"/>
        <v>10</v>
      </c>
      <c r="AQ11" t="s">
        <v>496</v>
      </c>
      <c r="AR11" s="40">
        <v>2</v>
      </c>
      <c r="AS11" s="35">
        <f t="shared" si="14"/>
        <v>10</v>
      </c>
      <c r="AT11" t="s">
        <v>497</v>
      </c>
      <c r="AU11" s="40">
        <v>2</v>
      </c>
      <c r="AV11" s="35">
        <f t="shared" si="15"/>
        <v>10</v>
      </c>
      <c r="AW11" t="s">
        <v>498</v>
      </c>
      <c r="AX11" s="48">
        <v>1</v>
      </c>
      <c r="AY11" s="35">
        <f t="shared" si="16"/>
        <v>6</v>
      </c>
      <c r="AZ11" t="s">
        <v>484</v>
      </c>
      <c r="BA11" s="48">
        <v>1</v>
      </c>
      <c r="BB11" s="35">
        <f t="shared" si="17"/>
        <v>6</v>
      </c>
      <c r="BC11" t="s">
        <v>499</v>
      </c>
      <c r="BD11" s="48">
        <v>1</v>
      </c>
      <c r="BE11" s="35">
        <f t="shared" si="22"/>
        <v>6</v>
      </c>
      <c r="BF11" t="s">
        <v>500</v>
      </c>
      <c r="BG11" s="22">
        <v>4</v>
      </c>
      <c r="BH11" s="18">
        <f t="shared" si="18"/>
        <v>54</v>
      </c>
      <c r="BI11" t="s">
        <v>501</v>
      </c>
      <c r="BJ11" s="22">
        <v>2</v>
      </c>
      <c r="BK11" s="18">
        <f t="shared" si="19"/>
        <v>12</v>
      </c>
      <c r="BL11" t="s">
        <v>502</v>
      </c>
      <c r="BM11" s="22">
        <v>2</v>
      </c>
      <c r="BN11" s="18">
        <f t="shared" si="20"/>
        <v>21</v>
      </c>
      <c r="BO11" s="32" t="s">
        <v>503</v>
      </c>
      <c r="BP11" s="22">
        <v>24</v>
      </c>
      <c r="BQ11" s="18">
        <f t="shared" si="21"/>
        <v>128</v>
      </c>
      <c r="BR11" s="32" t="s">
        <v>504</v>
      </c>
    </row>
    <row r="12" spans="1:70" ht="14" thickBot="1">
      <c r="B12" s="10">
        <v>10</v>
      </c>
      <c r="C12" s="17">
        <f t="shared" si="1"/>
        <v>33</v>
      </c>
      <c r="D12" s="17" t="s">
        <v>505</v>
      </c>
      <c r="E12" s="18" t="s">
        <v>716</v>
      </c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R12" s="23">
        <v>20</v>
      </c>
      <c r="S12" s="17">
        <f t="shared" si="6"/>
        <v>94</v>
      </c>
      <c r="T12" s="4"/>
      <c r="U12" s="23">
        <v>20</v>
      </c>
      <c r="V12" s="17">
        <f t="shared" si="7"/>
        <v>94</v>
      </c>
      <c r="W12" s="4"/>
      <c r="X12" s="23">
        <v>4</v>
      </c>
      <c r="Y12" s="17">
        <f t="shared" si="8"/>
        <v>16</v>
      </c>
      <c r="Z12" t="s">
        <v>508</v>
      </c>
      <c r="AA12" s="23">
        <v>4</v>
      </c>
      <c r="AB12" s="17">
        <f t="shared" si="9"/>
        <v>16</v>
      </c>
      <c r="AC12" t="s">
        <v>509</v>
      </c>
      <c r="AD12" s="40">
        <v>2</v>
      </c>
      <c r="AE12" s="35">
        <f t="shared" si="10"/>
        <v>14</v>
      </c>
      <c r="AF12" s="31" t="s">
        <v>494</v>
      </c>
      <c r="AG12" s="44" t="s">
        <v>723</v>
      </c>
      <c r="AH12" s="40">
        <v>2</v>
      </c>
      <c r="AI12" s="35">
        <f t="shared" si="11"/>
        <v>14</v>
      </c>
      <c r="AJ12" s="31" t="s">
        <v>510</v>
      </c>
      <c r="AK12" s="44" t="s">
        <v>723</v>
      </c>
      <c r="AL12" s="40">
        <v>2</v>
      </c>
      <c r="AM12" s="35">
        <f t="shared" si="12"/>
        <v>12</v>
      </c>
      <c r="AN12" t="s">
        <v>511</v>
      </c>
      <c r="AO12" s="40">
        <v>2</v>
      </c>
      <c r="AP12" s="35">
        <f t="shared" si="13"/>
        <v>12</v>
      </c>
      <c r="AQ12" t="s">
        <v>512</v>
      </c>
      <c r="AR12" s="40">
        <v>2</v>
      </c>
      <c r="AS12" s="35">
        <f t="shared" si="14"/>
        <v>12</v>
      </c>
      <c r="AT12" t="s">
        <v>513</v>
      </c>
      <c r="AU12" s="40">
        <v>2</v>
      </c>
      <c r="AV12" s="35">
        <f t="shared" si="15"/>
        <v>12</v>
      </c>
      <c r="AW12" t="s">
        <v>514</v>
      </c>
      <c r="AX12" s="48">
        <v>1</v>
      </c>
      <c r="AY12" s="35">
        <f t="shared" si="16"/>
        <v>7</v>
      </c>
      <c r="AZ12" t="s">
        <v>499</v>
      </c>
      <c r="BA12" s="48">
        <v>1</v>
      </c>
      <c r="BB12" s="35">
        <f t="shared" si="17"/>
        <v>7</v>
      </c>
      <c r="BC12" t="s">
        <v>515</v>
      </c>
      <c r="BD12" s="48">
        <v>1</v>
      </c>
      <c r="BE12" s="35">
        <f t="shared" si="22"/>
        <v>7</v>
      </c>
      <c r="BF12" t="s">
        <v>516</v>
      </c>
      <c r="BG12" s="22">
        <v>8</v>
      </c>
      <c r="BH12" s="18">
        <f t="shared" si="18"/>
        <v>62</v>
      </c>
      <c r="BI12" t="s">
        <v>517</v>
      </c>
      <c r="BJ12" s="22">
        <v>2</v>
      </c>
      <c r="BK12" s="18">
        <f t="shared" si="19"/>
        <v>14</v>
      </c>
      <c r="BL12" t="s">
        <v>518</v>
      </c>
      <c r="BM12" s="22">
        <v>4</v>
      </c>
      <c r="BN12" s="18">
        <f t="shared" si="20"/>
        <v>25</v>
      </c>
      <c r="BO12" s="32" t="s">
        <v>519</v>
      </c>
      <c r="BP12" s="22">
        <v>16</v>
      </c>
      <c r="BQ12" s="18">
        <f t="shared" si="21"/>
        <v>144</v>
      </c>
      <c r="BR12" s="32" t="s">
        <v>520</v>
      </c>
    </row>
    <row r="13" spans="1:70" ht="14" thickBot="1">
      <c r="B13" s="11">
        <v>12</v>
      </c>
      <c r="C13" s="17">
        <f t="shared" si="1"/>
        <v>45</v>
      </c>
      <c r="D13" s="17" t="s">
        <v>521</v>
      </c>
      <c r="E13" s="18" t="s">
        <v>716</v>
      </c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N13" s="3"/>
      <c r="O13" s="3"/>
      <c r="P13" s="3"/>
      <c r="Q13" s="3"/>
      <c r="S13" s="36"/>
      <c r="T13" s="3"/>
      <c r="V13" s="36"/>
      <c r="W13" s="3"/>
      <c r="X13" s="22">
        <v>4</v>
      </c>
      <c r="Y13" s="17">
        <f t="shared" si="8"/>
        <v>20</v>
      </c>
      <c r="Z13" t="s">
        <v>524</v>
      </c>
      <c r="AA13" s="22">
        <v>4</v>
      </c>
      <c r="AB13" s="17">
        <f t="shared" si="9"/>
        <v>20</v>
      </c>
      <c r="AC13" t="s">
        <v>525</v>
      </c>
      <c r="AD13" s="40">
        <v>2</v>
      </c>
      <c r="AE13" s="35">
        <f t="shared" si="10"/>
        <v>16</v>
      </c>
      <c r="AF13" s="31" t="s">
        <v>510</v>
      </c>
      <c r="AG13" s="44" t="s">
        <v>723</v>
      </c>
      <c r="AH13" s="40">
        <v>2</v>
      </c>
      <c r="AI13" s="35">
        <f t="shared" si="11"/>
        <v>16</v>
      </c>
      <c r="AJ13" s="31" t="s">
        <v>526</v>
      </c>
      <c r="AK13" s="44" t="s">
        <v>725</v>
      </c>
      <c r="AL13" s="40">
        <v>2</v>
      </c>
      <c r="AM13" s="35">
        <f t="shared" si="12"/>
        <v>14</v>
      </c>
      <c r="AN13" t="s">
        <v>527</v>
      </c>
      <c r="AO13" s="40">
        <v>2</v>
      </c>
      <c r="AP13" s="35">
        <f t="shared" si="13"/>
        <v>14</v>
      </c>
      <c r="AQ13" t="s">
        <v>528</v>
      </c>
      <c r="AR13" s="40">
        <v>2</v>
      </c>
      <c r="AS13" s="35">
        <f t="shared" si="14"/>
        <v>14</v>
      </c>
      <c r="AT13" t="s">
        <v>529</v>
      </c>
      <c r="AU13" s="40">
        <v>2</v>
      </c>
      <c r="AV13" s="35">
        <f t="shared" si="15"/>
        <v>14</v>
      </c>
      <c r="AW13" t="s">
        <v>530</v>
      </c>
      <c r="AX13" s="48">
        <v>1</v>
      </c>
      <c r="AY13" s="35">
        <f t="shared" si="16"/>
        <v>8</v>
      </c>
      <c r="AZ13" t="s">
        <v>531</v>
      </c>
      <c r="BA13" s="48">
        <v>1</v>
      </c>
      <c r="BB13" s="35">
        <f t="shared" si="17"/>
        <v>8</v>
      </c>
      <c r="BC13" t="s">
        <v>532</v>
      </c>
      <c r="BD13" s="40">
        <v>1</v>
      </c>
      <c r="BE13" s="35">
        <f t="shared" si="22"/>
        <v>8</v>
      </c>
      <c r="BF13" t="s">
        <v>533</v>
      </c>
      <c r="BG13" s="22">
        <v>6</v>
      </c>
      <c r="BH13" s="18">
        <f t="shared" si="18"/>
        <v>68</v>
      </c>
      <c r="BI13" t="s">
        <v>534</v>
      </c>
      <c r="BJ13" s="22">
        <v>2</v>
      </c>
      <c r="BK13" s="18">
        <f t="shared" si="19"/>
        <v>16</v>
      </c>
      <c r="BL13" t="s">
        <v>535</v>
      </c>
      <c r="BM13" s="22">
        <v>2</v>
      </c>
      <c r="BN13" s="18">
        <f t="shared" si="20"/>
        <v>27</v>
      </c>
      <c r="BO13" s="32" t="s">
        <v>536</v>
      </c>
      <c r="BP13" s="22">
        <v>2</v>
      </c>
      <c r="BQ13" s="18">
        <f t="shared" si="21"/>
        <v>146</v>
      </c>
      <c r="BR13" s="32" t="s">
        <v>537</v>
      </c>
    </row>
    <row r="14" spans="1:70" ht="14" thickBot="1">
      <c r="B14" s="11">
        <v>12</v>
      </c>
      <c r="C14" s="17">
        <f t="shared" si="1"/>
        <v>57</v>
      </c>
      <c r="D14" s="30" t="s">
        <v>538</v>
      </c>
      <c r="E14" s="18" t="s">
        <v>716</v>
      </c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N14" s="3"/>
      <c r="O14" s="3"/>
      <c r="P14" s="3"/>
      <c r="Q14" s="3"/>
      <c r="T14" s="3"/>
      <c r="W14" s="3"/>
      <c r="X14" s="51">
        <v>4</v>
      </c>
      <c r="Y14" s="17">
        <f t="shared" si="8"/>
        <v>24</v>
      </c>
      <c r="Z14" t="s">
        <v>539</v>
      </c>
      <c r="AA14" s="51">
        <v>4</v>
      </c>
      <c r="AB14" s="17">
        <f t="shared" si="9"/>
        <v>24</v>
      </c>
      <c r="AC14" t="s">
        <v>540</v>
      </c>
      <c r="AD14" s="40">
        <v>2</v>
      </c>
      <c r="AE14" s="35">
        <f t="shared" si="10"/>
        <v>18</v>
      </c>
      <c r="AF14" s="35" t="s">
        <v>541</v>
      </c>
      <c r="AG14" s="44" t="s">
        <v>704</v>
      </c>
      <c r="AH14" s="40">
        <v>2</v>
      </c>
      <c r="AI14" s="35">
        <f t="shared" si="11"/>
        <v>18</v>
      </c>
      <c r="AJ14" s="35" t="s">
        <v>541</v>
      </c>
      <c r="AK14" s="44" t="s">
        <v>704</v>
      </c>
      <c r="AL14" s="40">
        <v>2</v>
      </c>
      <c r="AM14" s="35">
        <f t="shared" si="12"/>
        <v>16</v>
      </c>
      <c r="AN14" t="str">
        <f ca="1">"de couleur "&amp;VLOOKUP(RANDBETWEEN(1,$AA$3),$AB$5:$AC$17,2,TRUE)</f>
        <v>de couleur verte</v>
      </c>
      <c r="AO14" s="40">
        <v>2</v>
      </c>
      <c r="AP14" s="35">
        <f t="shared" si="13"/>
        <v>16</v>
      </c>
      <c r="AQ14" t="str">
        <f ca="1">"de couleur "&amp;VLOOKUP(RANDBETWEEN(1,$AA$3),$AB$5:$AC$17,2,TRUE)</f>
        <v>de couleur noire</v>
      </c>
      <c r="AR14" s="40">
        <v>2</v>
      </c>
      <c r="AS14" s="35">
        <f t="shared" si="14"/>
        <v>16</v>
      </c>
      <c r="AT14" t="str">
        <f ca="1">"de couleur "&amp;VLOOKUP(RANDBETWEEN(1,$AA$3),$AB$5:$AC$17,2,TRUE)</f>
        <v>de couleur bleue</v>
      </c>
      <c r="AU14" s="40">
        <v>2</v>
      </c>
      <c r="AV14" s="35">
        <f t="shared" si="15"/>
        <v>16</v>
      </c>
      <c r="AW14" t="str">
        <f ca="1">"de couleur "&amp;VLOOKUP(RANDBETWEEN(1,$AA$3),$AB$5:$AC$17,2,TRUE)</f>
        <v>de couleur rose</v>
      </c>
      <c r="AX14" s="48">
        <v>1</v>
      </c>
      <c r="AY14" s="35">
        <f t="shared" si="16"/>
        <v>9</v>
      </c>
      <c r="AZ14" t="s">
        <v>542</v>
      </c>
      <c r="BA14" s="48">
        <v>1</v>
      </c>
      <c r="BB14" s="35">
        <f t="shared" si="17"/>
        <v>9</v>
      </c>
      <c r="BC14" s="50" t="str">
        <f ca="1">"portant une perruque colorée "&amp;VLOOKUP(RANDBETWEEN(1,$AA$3),$AB$5:$AC$17,2,TRUE)</f>
        <v>portant une perruque colorée kaki</v>
      </c>
      <c r="BD14" s="48">
        <v>1</v>
      </c>
      <c r="BE14" s="35">
        <f t="shared" si="22"/>
        <v>9</v>
      </c>
      <c r="BF14" t="s">
        <v>543</v>
      </c>
      <c r="BG14" s="22">
        <v>2</v>
      </c>
      <c r="BH14" s="18">
        <f t="shared" si="18"/>
        <v>70</v>
      </c>
      <c r="BI14" t="s">
        <v>544</v>
      </c>
      <c r="BJ14" s="22">
        <v>2</v>
      </c>
      <c r="BK14" s="18">
        <f t="shared" si="19"/>
        <v>18</v>
      </c>
      <c r="BL14" t="s">
        <v>545</v>
      </c>
      <c r="BM14" s="22">
        <v>2</v>
      </c>
      <c r="BN14" s="18">
        <f t="shared" si="20"/>
        <v>29</v>
      </c>
      <c r="BO14" s="32" t="s">
        <v>546</v>
      </c>
      <c r="BP14" s="22">
        <v>2</v>
      </c>
      <c r="BQ14" s="18">
        <f t="shared" si="21"/>
        <v>148</v>
      </c>
      <c r="BR14" s="32" t="s">
        <v>547</v>
      </c>
    </row>
    <row r="15" spans="1:70">
      <c r="B15" s="11">
        <v>17</v>
      </c>
      <c r="C15" s="17">
        <f t="shared" si="1"/>
        <v>74</v>
      </c>
      <c r="D15" s="17" t="s">
        <v>548</v>
      </c>
      <c r="E15" s="18" t="s">
        <v>697</v>
      </c>
      <c r="R15" s="36"/>
      <c r="T15" s="3"/>
      <c r="U15" s="36"/>
      <c r="W15" s="3"/>
      <c r="X15" s="51">
        <v>4</v>
      </c>
      <c r="Y15" s="17">
        <f t="shared" si="8"/>
        <v>28</v>
      </c>
      <c r="Z15" t="s">
        <v>549</v>
      </c>
      <c r="AA15" s="51">
        <v>4</v>
      </c>
      <c r="AB15" s="17">
        <f t="shared" si="9"/>
        <v>28</v>
      </c>
      <c r="AC15" t="s">
        <v>549</v>
      </c>
      <c r="AD15" s="40">
        <v>2</v>
      </c>
      <c r="AE15" s="35">
        <f t="shared" si="10"/>
        <v>20</v>
      </c>
      <c r="AF15" s="31" t="s">
        <v>550</v>
      </c>
      <c r="AG15" s="44" t="s">
        <v>725</v>
      </c>
      <c r="AH15" s="40">
        <v>2</v>
      </c>
      <c r="AI15" s="35">
        <f t="shared" si="11"/>
        <v>20</v>
      </c>
      <c r="AJ15" s="31" t="s">
        <v>551</v>
      </c>
      <c r="AK15" s="44" t="s">
        <v>723</v>
      </c>
      <c r="AL15" s="40">
        <v>3</v>
      </c>
      <c r="AM15" s="35">
        <f t="shared" si="12"/>
        <v>19</v>
      </c>
      <c r="AN15" t="s">
        <v>552</v>
      </c>
      <c r="AO15" s="40">
        <v>3</v>
      </c>
      <c r="AP15" s="35">
        <f t="shared" si="13"/>
        <v>19</v>
      </c>
      <c r="AQ15" t="s">
        <v>553</v>
      </c>
      <c r="AR15" s="40">
        <v>3</v>
      </c>
      <c r="AS15" s="35">
        <f t="shared" si="14"/>
        <v>19</v>
      </c>
      <c r="AT15" t="s">
        <v>554</v>
      </c>
      <c r="AU15" s="40">
        <v>3</v>
      </c>
      <c r="AV15" s="35">
        <f t="shared" si="15"/>
        <v>19</v>
      </c>
      <c r="AW15" t="s">
        <v>555</v>
      </c>
      <c r="AX15" s="48">
        <v>1</v>
      </c>
      <c r="AY15" s="35">
        <f t="shared" si="16"/>
        <v>10</v>
      </c>
      <c r="AZ15" t="s">
        <v>556</v>
      </c>
      <c r="BA15" s="48">
        <v>1</v>
      </c>
      <c r="BB15" s="35">
        <f t="shared" si="17"/>
        <v>10</v>
      </c>
      <c r="BC15" t="s">
        <v>407</v>
      </c>
      <c r="BD15" s="48">
        <v>1</v>
      </c>
      <c r="BE15" s="35">
        <f t="shared" si="22"/>
        <v>10</v>
      </c>
      <c r="BF15" t="s">
        <v>408</v>
      </c>
      <c r="BG15" s="22">
        <v>8</v>
      </c>
      <c r="BH15" s="18">
        <f t="shared" si="18"/>
        <v>78</v>
      </c>
      <c r="BI15" t="s">
        <v>409</v>
      </c>
      <c r="BJ15" s="22">
        <v>2</v>
      </c>
      <c r="BK15" s="18">
        <f t="shared" si="19"/>
        <v>20</v>
      </c>
      <c r="BL15" t="s">
        <v>410</v>
      </c>
      <c r="BM15" s="22">
        <v>2</v>
      </c>
      <c r="BN15" s="18">
        <f t="shared" si="20"/>
        <v>31</v>
      </c>
      <c r="BO15" s="32" t="s">
        <v>411</v>
      </c>
      <c r="BP15" s="22">
        <v>2</v>
      </c>
      <c r="BQ15" s="18">
        <f t="shared" si="21"/>
        <v>150</v>
      </c>
      <c r="BR15" s="32" t="s">
        <v>412</v>
      </c>
    </row>
    <row r="16" spans="1:70">
      <c r="B16" s="10">
        <v>17</v>
      </c>
      <c r="C16" s="17">
        <f t="shared" si="1"/>
        <v>91</v>
      </c>
      <c r="D16" s="30" t="s">
        <v>413</v>
      </c>
      <c r="E16" s="18" t="s">
        <v>697</v>
      </c>
      <c r="H16" s="6"/>
      <c r="I16" s="6"/>
      <c r="J16" s="6"/>
      <c r="S16" s="36"/>
      <c r="T16" s="3"/>
      <c r="V16" s="36"/>
      <c r="W16" s="3"/>
      <c r="X16" s="22">
        <v>6</v>
      </c>
      <c r="Y16" s="17">
        <f t="shared" si="8"/>
        <v>34</v>
      </c>
      <c r="Z16" t="s">
        <v>414</v>
      </c>
      <c r="AA16" s="22">
        <v>6</v>
      </c>
      <c r="AB16" s="17">
        <f t="shared" si="9"/>
        <v>34</v>
      </c>
      <c r="AC16" t="s">
        <v>415</v>
      </c>
      <c r="AD16" s="40">
        <v>2</v>
      </c>
      <c r="AE16" s="35">
        <f t="shared" si="10"/>
        <v>22</v>
      </c>
      <c r="AF16" s="31" t="s">
        <v>416</v>
      </c>
      <c r="AG16" s="44" t="s">
        <v>723</v>
      </c>
      <c r="AH16" s="40">
        <v>2</v>
      </c>
      <c r="AI16" s="35">
        <f t="shared" si="11"/>
        <v>22</v>
      </c>
      <c r="AJ16" s="31" t="s">
        <v>417</v>
      </c>
      <c r="AK16" s="44" t="s">
        <v>725</v>
      </c>
      <c r="AL16" s="40">
        <v>3</v>
      </c>
      <c r="AM16" s="35">
        <f t="shared" si="12"/>
        <v>22</v>
      </c>
      <c r="AN16" t="s">
        <v>418</v>
      </c>
      <c r="AO16" s="40">
        <v>3</v>
      </c>
      <c r="AP16" s="35">
        <f t="shared" si="13"/>
        <v>22</v>
      </c>
      <c r="AQ16" t="s">
        <v>419</v>
      </c>
      <c r="AR16" s="40">
        <v>3</v>
      </c>
      <c r="AS16" s="35">
        <f t="shared" si="14"/>
        <v>22</v>
      </c>
      <c r="AT16" t="s">
        <v>420</v>
      </c>
      <c r="AU16" s="40">
        <v>3</v>
      </c>
      <c r="AV16" s="35">
        <f t="shared" si="15"/>
        <v>22</v>
      </c>
      <c r="AW16" t="s">
        <v>421</v>
      </c>
      <c r="AX16" s="48">
        <v>1</v>
      </c>
      <c r="AY16" s="35">
        <f t="shared" si="16"/>
        <v>11</v>
      </c>
      <c r="AZ16" t="s">
        <v>422</v>
      </c>
      <c r="BA16" s="48">
        <v>1</v>
      </c>
      <c r="BB16" s="35">
        <f t="shared" si="17"/>
        <v>11</v>
      </c>
      <c r="BC16" t="s">
        <v>423</v>
      </c>
      <c r="BD16" s="48">
        <v>1</v>
      </c>
      <c r="BE16" s="35">
        <f t="shared" si="22"/>
        <v>11</v>
      </c>
      <c r="BF16" t="s">
        <v>424</v>
      </c>
      <c r="BG16" s="22">
        <v>2</v>
      </c>
      <c r="BH16" s="18">
        <f t="shared" si="18"/>
        <v>80</v>
      </c>
      <c r="BI16" t="s">
        <v>425</v>
      </c>
      <c r="BJ16" s="22">
        <v>3</v>
      </c>
      <c r="BK16" s="18">
        <f t="shared" si="19"/>
        <v>23</v>
      </c>
      <c r="BL16" t="s">
        <v>426</v>
      </c>
      <c r="BM16" s="22">
        <v>2</v>
      </c>
      <c r="BN16" s="18">
        <f t="shared" si="20"/>
        <v>33</v>
      </c>
      <c r="BO16" s="32" t="s">
        <v>427</v>
      </c>
      <c r="BP16" s="22">
        <v>2</v>
      </c>
      <c r="BQ16" s="18">
        <f t="shared" si="21"/>
        <v>152</v>
      </c>
      <c r="BR16" s="32" t="s">
        <v>428</v>
      </c>
    </row>
    <row r="17" spans="1:70">
      <c r="B17" s="10">
        <v>22</v>
      </c>
      <c r="C17" s="17">
        <f t="shared" si="1"/>
        <v>113</v>
      </c>
      <c r="D17" s="17" t="s">
        <v>429</v>
      </c>
      <c r="E17" s="18" t="s">
        <v>716</v>
      </c>
      <c r="Q17" s="17">
        <f>Q14+P17</f>
        <v>0</v>
      </c>
      <c r="X17" s="22">
        <v>8</v>
      </c>
      <c r="Y17" s="17">
        <f t="shared" si="8"/>
        <v>42</v>
      </c>
      <c r="Z17" t="s">
        <v>430</v>
      </c>
      <c r="AA17" s="22">
        <v>8</v>
      </c>
      <c r="AB17" s="17">
        <f t="shared" si="9"/>
        <v>42</v>
      </c>
      <c r="AC17" t="s">
        <v>431</v>
      </c>
      <c r="AD17" s="40">
        <v>2</v>
      </c>
      <c r="AE17" s="35">
        <f t="shared" si="10"/>
        <v>24</v>
      </c>
      <c r="AF17" s="31" t="s">
        <v>432</v>
      </c>
      <c r="AG17" s="44" t="s">
        <v>723</v>
      </c>
      <c r="AH17" s="40">
        <v>2</v>
      </c>
      <c r="AI17" s="35">
        <f t="shared" si="11"/>
        <v>24</v>
      </c>
      <c r="AJ17" s="31" t="s">
        <v>433</v>
      </c>
      <c r="AK17" s="44" t="s">
        <v>725</v>
      </c>
      <c r="AL17" s="40">
        <v>3</v>
      </c>
      <c r="AM17" s="35">
        <f t="shared" si="12"/>
        <v>25</v>
      </c>
      <c r="AN17" t="s">
        <v>434</v>
      </c>
      <c r="AO17" s="40">
        <v>3</v>
      </c>
      <c r="AP17" s="35">
        <f t="shared" si="13"/>
        <v>25</v>
      </c>
      <c r="AQ17" t="s">
        <v>435</v>
      </c>
      <c r="AR17" s="40">
        <v>3</v>
      </c>
      <c r="AS17" s="35">
        <f t="shared" si="14"/>
        <v>25</v>
      </c>
      <c r="AT17" t="s">
        <v>436</v>
      </c>
      <c r="AU17" s="40">
        <v>3</v>
      </c>
      <c r="AV17" s="35">
        <f t="shared" si="15"/>
        <v>25</v>
      </c>
      <c r="AW17" t="s">
        <v>437</v>
      </c>
      <c r="AX17" s="48">
        <v>1</v>
      </c>
      <c r="AY17" s="35">
        <f t="shared" si="16"/>
        <v>12</v>
      </c>
      <c r="AZ17" t="s">
        <v>438</v>
      </c>
      <c r="BA17" s="48">
        <v>1</v>
      </c>
      <c r="BB17" s="35">
        <f t="shared" si="17"/>
        <v>12</v>
      </c>
      <c r="BC17" t="s">
        <v>439</v>
      </c>
      <c r="BD17" s="40">
        <v>1</v>
      </c>
      <c r="BE17" s="35">
        <f t="shared" si="22"/>
        <v>12</v>
      </c>
      <c r="BF17" t="s">
        <v>440</v>
      </c>
      <c r="BG17" s="22">
        <v>2</v>
      </c>
      <c r="BH17" s="18">
        <f t="shared" si="18"/>
        <v>82</v>
      </c>
      <c r="BI17" t="s">
        <v>441</v>
      </c>
      <c r="BJ17" s="22">
        <v>4</v>
      </c>
      <c r="BK17" s="18">
        <f t="shared" si="19"/>
        <v>27</v>
      </c>
      <c r="BL17" t="s">
        <v>442</v>
      </c>
      <c r="BM17" s="22">
        <v>4</v>
      </c>
      <c r="BN17" s="18">
        <f t="shared" si="20"/>
        <v>37</v>
      </c>
      <c r="BO17" s="32" t="s">
        <v>443</v>
      </c>
      <c r="BP17" s="22">
        <v>2</v>
      </c>
      <c r="BQ17" s="18">
        <f t="shared" si="21"/>
        <v>154</v>
      </c>
      <c r="BR17" s="32" t="s">
        <v>444</v>
      </c>
    </row>
    <row r="18" spans="1:70" ht="14" thickBot="1">
      <c r="B18" s="11">
        <v>28</v>
      </c>
      <c r="C18" s="17">
        <f t="shared" si="1"/>
        <v>141</v>
      </c>
      <c r="D18" s="19" t="s">
        <v>445</v>
      </c>
      <c r="E18" s="20" t="s">
        <v>697</v>
      </c>
      <c r="AD18" s="40">
        <v>2</v>
      </c>
      <c r="AE18" s="35">
        <f t="shared" si="10"/>
        <v>26</v>
      </c>
      <c r="AF18" s="31" t="s">
        <v>433</v>
      </c>
      <c r="AG18" s="44" t="s">
        <v>725</v>
      </c>
      <c r="AH18" s="40">
        <v>2</v>
      </c>
      <c r="AI18" s="35">
        <f t="shared" si="11"/>
        <v>26</v>
      </c>
      <c r="AJ18" s="31" t="s">
        <v>446</v>
      </c>
      <c r="AK18" s="44" t="s">
        <v>723</v>
      </c>
      <c r="AL18" s="40">
        <v>3</v>
      </c>
      <c r="AM18" s="35">
        <f t="shared" si="12"/>
        <v>28</v>
      </c>
      <c r="AN18" t="s">
        <v>447</v>
      </c>
      <c r="AO18" s="40">
        <v>3</v>
      </c>
      <c r="AP18" s="35">
        <f t="shared" si="13"/>
        <v>28</v>
      </c>
      <c r="AQ18" t="s">
        <v>448</v>
      </c>
      <c r="AR18" s="40">
        <v>3</v>
      </c>
      <c r="AS18" s="35">
        <f t="shared" si="14"/>
        <v>28</v>
      </c>
      <c r="AT18" t="s">
        <v>449</v>
      </c>
      <c r="AU18" s="40">
        <v>3</v>
      </c>
      <c r="AV18" s="35">
        <f t="shared" si="15"/>
        <v>28</v>
      </c>
      <c r="AW18" t="s">
        <v>450</v>
      </c>
      <c r="AX18" s="48">
        <v>1</v>
      </c>
      <c r="AY18" s="35">
        <f t="shared" si="16"/>
        <v>13</v>
      </c>
      <c r="AZ18" t="s">
        <v>451</v>
      </c>
      <c r="BA18" s="40">
        <v>2</v>
      </c>
      <c r="BB18" s="35">
        <f t="shared" si="17"/>
        <v>14</v>
      </c>
      <c r="BC18" t="s">
        <v>452</v>
      </c>
      <c r="BD18" s="48">
        <v>1</v>
      </c>
      <c r="BE18" s="35">
        <f t="shared" si="22"/>
        <v>13</v>
      </c>
      <c r="BF18" t="s">
        <v>453</v>
      </c>
      <c r="BG18" s="22">
        <v>2</v>
      </c>
      <c r="BH18" s="18">
        <f t="shared" si="18"/>
        <v>84</v>
      </c>
      <c r="BI18" t="s">
        <v>454</v>
      </c>
      <c r="BJ18" s="22">
        <v>5</v>
      </c>
      <c r="BK18" s="18">
        <f t="shared" si="19"/>
        <v>32</v>
      </c>
      <c r="BL18" t="s">
        <v>455</v>
      </c>
      <c r="BM18" s="23">
        <v>2</v>
      </c>
      <c r="BN18" s="20">
        <f t="shared" si="20"/>
        <v>39</v>
      </c>
      <c r="BO18" s="32" t="s">
        <v>456</v>
      </c>
      <c r="BP18" s="23">
        <v>2</v>
      </c>
      <c r="BQ18" s="20">
        <f t="shared" si="21"/>
        <v>156</v>
      </c>
      <c r="BR18" s="32" t="s">
        <v>457</v>
      </c>
    </row>
    <row r="19" spans="1:70" ht="14" thickBot="1">
      <c r="B19" s="11">
        <v>28</v>
      </c>
      <c r="C19" s="17">
        <f t="shared" si="1"/>
        <v>169</v>
      </c>
      <c r="D19" s="19" t="s">
        <v>445</v>
      </c>
      <c r="E19" s="20" t="s">
        <v>697</v>
      </c>
      <c r="AD19" s="40">
        <v>2</v>
      </c>
      <c r="AE19" s="35">
        <f t="shared" si="10"/>
        <v>28</v>
      </c>
      <c r="AF19" s="31" t="s">
        <v>458</v>
      </c>
      <c r="AG19" s="44" t="s">
        <v>723</v>
      </c>
      <c r="AH19" s="40">
        <v>2</v>
      </c>
      <c r="AI19" s="35">
        <f t="shared" si="11"/>
        <v>28</v>
      </c>
      <c r="AJ19" s="31" t="s">
        <v>458</v>
      </c>
      <c r="AK19" s="44" t="s">
        <v>725</v>
      </c>
      <c r="AL19" s="40">
        <v>3</v>
      </c>
      <c r="AM19" s="35">
        <f t="shared" si="12"/>
        <v>31</v>
      </c>
      <c r="AN19" t="s">
        <v>459</v>
      </c>
      <c r="AO19" s="40">
        <v>3</v>
      </c>
      <c r="AP19" s="35">
        <f t="shared" si="13"/>
        <v>31</v>
      </c>
      <c r="AQ19" t="s">
        <v>460</v>
      </c>
      <c r="AR19" s="40">
        <v>3</v>
      </c>
      <c r="AS19" s="35">
        <f t="shared" si="14"/>
        <v>31</v>
      </c>
      <c r="AT19" t="s">
        <v>461</v>
      </c>
      <c r="AU19" s="40">
        <v>3</v>
      </c>
      <c r="AV19" s="35">
        <f t="shared" si="15"/>
        <v>31</v>
      </c>
      <c r="AW19" t="s">
        <v>462</v>
      </c>
      <c r="AX19" s="48">
        <v>1</v>
      </c>
      <c r="AY19" s="35">
        <f t="shared" si="16"/>
        <v>14</v>
      </c>
      <c r="AZ19" t="s">
        <v>463</v>
      </c>
      <c r="BA19" s="40">
        <v>2</v>
      </c>
      <c r="BB19" s="35">
        <f t="shared" si="17"/>
        <v>16</v>
      </c>
      <c r="BC19" t="s">
        <v>581</v>
      </c>
      <c r="BD19" s="40">
        <v>2</v>
      </c>
      <c r="BE19" s="35">
        <f t="shared" si="22"/>
        <v>15</v>
      </c>
      <c r="BF19" t="s">
        <v>464</v>
      </c>
      <c r="BG19" s="51">
        <v>2</v>
      </c>
      <c r="BH19" s="18">
        <f t="shared" si="18"/>
        <v>86</v>
      </c>
      <c r="BI19" t="s">
        <v>465</v>
      </c>
      <c r="BJ19" s="51">
        <v>5</v>
      </c>
      <c r="BK19" s="18">
        <f t="shared" si="19"/>
        <v>37</v>
      </c>
      <c r="BL19" t="s">
        <v>466</v>
      </c>
    </row>
    <row r="20" spans="1:70">
      <c r="AD20" s="40">
        <v>2</v>
      </c>
      <c r="AE20" s="35">
        <f t="shared" si="10"/>
        <v>30</v>
      </c>
      <c r="AF20" s="31" t="s">
        <v>467</v>
      </c>
      <c r="AG20" s="44" t="s">
        <v>468</v>
      </c>
      <c r="AH20" s="40">
        <v>2</v>
      </c>
      <c r="AI20" s="35">
        <f t="shared" si="11"/>
        <v>30</v>
      </c>
      <c r="AJ20" s="35" t="s">
        <v>467</v>
      </c>
      <c r="AK20" s="44" t="s">
        <v>468</v>
      </c>
      <c r="AL20" s="40">
        <v>5</v>
      </c>
      <c r="AM20" s="35">
        <f t="shared" si="12"/>
        <v>36</v>
      </c>
      <c r="AN20" t="s">
        <v>469</v>
      </c>
      <c r="AO20" s="40">
        <v>5</v>
      </c>
      <c r="AP20" s="35">
        <f t="shared" si="13"/>
        <v>36</v>
      </c>
      <c r="AQ20" t="s">
        <v>470</v>
      </c>
      <c r="AR20" s="40">
        <v>5</v>
      </c>
      <c r="AS20" s="35">
        <f t="shared" si="14"/>
        <v>36</v>
      </c>
      <c r="AT20" t="s">
        <v>471</v>
      </c>
      <c r="AU20" s="40">
        <v>5</v>
      </c>
      <c r="AV20" s="35">
        <f t="shared" si="15"/>
        <v>36</v>
      </c>
      <c r="AW20" t="s">
        <v>472</v>
      </c>
      <c r="AX20" s="48">
        <v>1</v>
      </c>
      <c r="AY20" s="35">
        <f t="shared" si="16"/>
        <v>15</v>
      </c>
      <c r="AZ20" t="s">
        <v>473</v>
      </c>
      <c r="BA20" s="40">
        <v>2</v>
      </c>
      <c r="BB20" s="35">
        <f t="shared" si="17"/>
        <v>18</v>
      </c>
      <c r="BC20" s="50" t="str">
        <f ca="1">"aux cheveux teints en "&amp;VLOOKUP(RANDBETWEEN(1,$X$3),$Y$5:$Z$17,2,TRUE)</f>
        <v>aux cheveux teints en kaki</v>
      </c>
      <c r="BD20" s="48">
        <v>2</v>
      </c>
      <c r="BE20" s="35">
        <f t="shared" si="22"/>
        <v>17</v>
      </c>
      <c r="BF20" t="s">
        <v>474</v>
      </c>
      <c r="BG20" s="22">
        <v>10</v>
      </c>
      <c r="BH20" s="18">
        <f t="shared" si="18"/>
        <v>96</v>
      </c>
      <c r="BI20" t="s">
        <v>475</v>
      </c>
      <c r="BJ20" s="22">
        <v>6</v>
      </c>
      <c r="BK20" s="18">
        <f t="shared" si="19"/>
        <v>43</v>
      </c>
      <c r="BL20" t="s">
        <v>476</v>
      </c>
    </row>
    <row r="21" spans="1:70">
      <c r="AD21" s="40">
        <v>2</v>
      </c>
      <c r="AE21" s="35">
        <f t="shared" si="10"/>
        <v>32</v>
      </c>
      <c r="AF21" s="31" t="s">
        <v>477</v>
      </c>
      <c r="AG21" s="44" t="s">
        <v>723</v>
      </c>
      <c r="AH21" s="40">
        <v>2</v>
      </c>
      <c r="AI21" s="35">
        <f t="shared" si="11"/>
        <v>32</v>
      </c>
      <c r="AJ21" s="31" t="s">
        <v>478</v>
      </c>
      <c r="AK21" s="44" t="s">
        <v>725</v>
      </c>
      <c r="AL21" s="40">
        <v>5</v>
      </c>
      <c r="AM21" s="35">
        <f t="shared" si="12"/>
        <v>41</v>
      </c>
      <c r="AN21" t="s">
        <v>339</v>
      </c>
      <c r="AO21" s="40">
        <v>5</v>
      </c>
      <c r="AP21" s="35">
        <f t="shared" si="13"/>
        <v>41</v>
      </c>
      <c r="AQ21" t="s">
        <v>340</v>
      </c>
      <c r="AR21" s="40">
        <v>5</v>
      </c>
      <c r="AS21" s="35">
        <f t="shared" si="14"/>
        <v>41</v>
      </c>
      <c r="AT21" t="s">
        <v>341</v>
      </c>
      <c r="AU21" s="40">
        <v>5</v>
      </c>
      <c r="AV21" s="35">
        <f t="shared" si="15"/>
        <v>41</v>
      </c>
      <c r="AW21" t="s">
        <v>342</v>
      </c>
      <c r="AX21" s="48">
        <v>1</v>
      </c>
      <c r="AY21" s="35">
        <f t="shared" si="16"/>
        <v>16</v>
      </c>
      <c r="AZ21" t="s">
        <v>343</v>
      </c>
      <c r="BA21" s="40">
        <v>2</v>
      </c>
      <c r="BB21" s="35">
        <f t="shared" si="17"/>
        <v>20</v>
      </c>
      <c r="BC21" t="s">
        <v>344</v>
      </c>
      <c r="BD21" s="48">
        <v>2</v>
      </c>
      <c r="BE21" s="35">
        <f t="shared" si="22"/>
        <v>19</v>
      </c>
      <c r="BF21" t="s">
        <v>345</v>
      </c>
      <c r="BG21" s="22">
        <v>8</v>
      </c>
      <c r="BH21" s="18">
        <f t="shared" si="18"/>
        <v>104</v>
      </c>
      <c r="BI21" t="s">
        <v>346</v>
      </c>
      <c r="BJ21" s="22">
        <v>6</v>
      </c>
      <c r="BK21" s="18">
        <f t="shared" si="19"/>
        <v>49</v>
      </c>
      <c r="BL21" t="s">
        <v>347</v>
      </c>
    </row>
    <row r="22" spans="1:70">
      <c r="B22" s="53"/>
      <c r="C22" s="53"/>
      <c r="D22" s="53"/>
      <c r="E22" s="53"/>
      <c r="AD22" s="40">
        <v>2</v>
      </c>
      <c r="AE22" s="35">
        <f t="shared" si="10"/>
        <v>34</v>
      </c>
      <c r="AF22" s="31" t="s">
        <v>478</v>
      </c>
      <c r="AG22" s="44" t="s">
        <v>725</v>
      </c>
      <c r="AH22" s="40">
        <v>2</v>
      </c>
      <c r="AI22" s="35">
        <f t="shared" si="11"/>
        <v>34</v>
      </c>
      <c r="AJ22" s="31" t="s">
        <v>348</v>
      </c>
      <c r="AK22" s="44" t="s">
        <v>725</v>
      </c>
      <c r="AL22" s="40">
        <v>5</v>
      </c>
      <c r="AM22" s="35">
        <f t="shared" si="12"/>
        <v>46</v>
      </c>
      <c r="AN22" t="s">
        <v>349</v>
      </c>
      <c r="AO22" s="40">
        <v>5</v>
      </c>
      <c r="AP22" s="35">
        <f t="shared" si="13"/>
        <v>46</v>
      </c>
      <c r="AQ22" t="s">
        <v>350</v>
      </c>
      <c r="AR22" s="40">
        <v>5</v>
      </c>
      <c r="AS22" s="35">
        <f t="shared" si="14"/>
        <v>46</v>
      </c>
      <c r="AT22" t="s">
        <v>351</v>
      </c>
      <c r="AU22" s="40">
        <v>5</v>
      </c>
      <c r="AV22" s="35">
        <f t="shared" si="15"/>
        <v>46</v>
      </c>
      <c r="AW22" t="s">
        <v>352</v>
      </c>
      <c r="AX22" s="48">
        <v>1</v>
      </c>
      <c r="AY22" s="35">
        <f t="shared" si="16"/>
        <v>17</v>
      </c>
      <c r="AZ22" s="50" t="str">
        <f ca="1">"portant une perruque colorée "&amp;VLOOKUP(RANDBETWEEN(1,$AA$3),$AB$5:$AC$17,2,TRUE)</f>
        <v xml:space="preserve">portant une perruque colorée orange </v>
      </c>
      <c r="BA22" s="48">
        <v>2</v>
      </c>
      <c r="BB22" s="35">
        <f t="shared" si="17"/>
        <v>22</v>
      </c>
      <c r="BC22" t="s">
        <v>353</v>
      </c>
      <c r="BD22" s="48">
        <v>2</v>
      </c>
      <c r="BE22" s="35">
        <f t="shared" si="22"/>
        <v>21</v>
      </c>
      <c r="BF22" t="s">
        <v>354</v>
      </c>
      <c r="BG22" s="22">
        <v>2</v>
      </c>
      <c r="BH22" s="18">
        <f t="shared" si="18"/>
        <v>106</v>
      </c>
      <c r="BI22" t="s">
        <v>355</v>
      </c>
      <c r="BJ22" s="22">
        <v>6</v>
      </c>
      <c r="BK22" s="18">
        <f t="shared" si="19"/>
        <v>55</v>
      </c>
      <c r="BL22" t="s">
        <v>356</v>
      </c>
    </row>
    <row r="23" spans="1:70" ht="53.25" customHeight="1">
      <c r="A23" s="53" t="str">
        <f ca="1">CONCATENATE(D1," ",K1,", ",BF2,", ",IF(W1=0,"",W1&amp;" et "),Q1,", ",BF1,IF(AJ1=0,"",", "&amp;AJ1)," "&amp;AN1)</f>
        <v>Une femme hispano, le thorax enfoncé,  et de taille moyenne, les mains en sang, en tenue d'ambulancière loqueteuse</v>
      </c>
      <c r="D23" s="1"/>
      <c r="F23" s="53"/>
      <c r="G23" s="53"/>
      <c r="H23" s="53"/>
      <c r="I23" s="53"/>
      <c r="J23" s="53"/>
      <c r="K23" s="53"/>
      <c r="L23" s="53"/>
      <c r="M23" s="53"/>
      <c r="N23" s="53"/>
      <c r="AD23" s="40">
        <v>2</v>
      </c>
      <c r="AE23" s="35">
        <f t="shared" si="10"/>
        <v>36</v>
      </c>
      <c r="AF23" s="31" t="s">
        <v>357</v>
      </c>
      <c r="AG23" s="44" t="s">
        <v>723</v>
      </c>
      <c r="AH23" s="40">
        <v>2</v>
      </c>
      <c r="AI23" s="35">
        <f t="shared" si="11"/>
        <v>36</v>
      </c>
      <c r="AJ23" s="31" t="s">
        <v>358</v>
      </c>
      <c r="AK23" s="44" t="s">
        <v>725</v>
      </c>
      <c r="AL23" s="40">
        <v>5</v>
      </c>
      <c r="AM23" s="35">
        <f t="shared" si="12"/>
        <v>51</v>
      </c>
      <c r="AN23" t="s">
        <v>359</v>
      </c>
      <c r="AO23" s="40">
        <v>5</v>
      </c>
      <c r="AP23" s="35">
        <f t="shared" si="13"/>
        <v>51</v>
      </c>
      <c r="AQ23" t="s">
        <v>360</v>
      </c>
      <c r="AR23" s="40">
        <v>5</v>
      </c>
      <c r="AS23" s="35">
        <f t="shared" si="14"/>
        <v>51</v>
      </c>
      <c r="AT23" t="s">
        <v>361</v>
      </c>
      <c r="AU23" s="40">
        <v>5</v>
      </c>
      <c r="AV23" s="35">
        <f t="shared" si="15"/>
        <v>51</v>
      </c>
      <c r="AW23" t="s">
        <v>362</v>
      </c>
      <c r="AX23" s="48">
        <v>1</v>
      </c>
      <c r="AY23" s="35">
        <f t="shared" si="16"/>
        <v>18</v>
      </c>
      <c r="AZ23" t="s">
        <v>407</v>
      </c>
      <c r="BA23" s="48">
        <v>2</v>
      </c>
      <c r="BB23" s="35">
        <f t="shared" si="17"/>
        <v>24</v>
      </c>
      <c r="BC23" t="s">
        <v>363</v>
      </c>
      <c r="BD23" s="48">
        <v>2</v>
      </c>
      <c r="BE23" s="35">
        <f t="shared" si="22"/>
        <v>23</v>
      </c>
      <c r="BF23" t="s">
        <v>364</v>
      </c>
      <c r="BG23" s="22">
        <v>2</v>
      </c>
      <c r="BH23" s="18">
        <f t="shared" si="18"/>
        <v>108</v>
      </c>
      <c r="BI23" t="s">
        <v>365</v>
      </c>
      <c r="BJ23" s="22">
        <v>6</v>
      </c>
      <c r="BK23" s="18">
        <f t="shared" si="19"/>
        <v>61</v>
      </c>
      <c r="BL23" t="s">
        <v>366</v>
      </c>
    </row>
    <row r="24" spans="1:70">
      <c r="AD24" s="40">
        <v>2</v>
      </c>
      <c r="AE24" s="35">
        <f t="shared" si="10"/>
        <v>38</v>
      </c>
      <c r="AF24" s="31" t="s">
        <v>358</v>
      </c>
      <c r="AG24" s="44" t="s">
        <v>725</v>
      </c>
      <c r="AH24" s="40">
        <v>2</v>
      </c>
      <c r="AI24" s="35">
        <f t="shared" si="11"/>
        <v>38</v>
      </c>
      <c r="AJ24" s="31" t="s">
        <v>367</v>
      </c>
      <c r="AK24" s="44" t="s">
        <v>723</v>
      </c>
      <c r="AL24" s="40">
        <v>5</v>
      </c>
      <c r="AM24" s="35">
        <f t="shared" si="12"/>
        <v>56</v>
      </c>
      <c r="AN24" t="s">
        <v>368</v>
      </c>
      <c r="AO24" s="40">
        <v>5</v>
      </c>
      <c r="AP24" s="35">
        <f t="shared" si="13"/>
        <v>56</v>
      </c>
      <c r="AQ24" t="s">
        <v>369</v>
      </c>
      <c r="AR24" s="40">
        <v>5</v>
      </c>
      <c r="AS24" s="35">
        <f t="shared" si="14"/>
        <v>56</v>
      </c>
      <c r="AT24" t="s">
        <v>370</v>
      </c>
      <c r="AU24" s="40">
        <v>5</v>
      </c>
      <c r="AV24" s="35">
        <f t="shared" si="15"/>
        <v>56</v>
      </c>
      <c r="AW24" t="s">
        <v>371</v>
      </c>
      <c r="AX24" s="48">
        <v>1</v>
      </c>
      <c r="AY24" s="35">
        <f t="shared" si="16"/>
        <v>19</v>
      </c>
      <c r="AZ24" t="s">
        <v>423</v>
      </c>
      <c r="BA24" s="48">
        <v>2</v>
      </c>
      <c r="BB24" s="35">
        <f t="shared" si="17"/>
        <v>26</v>
      </c>
      <c r="BC24" t="s">
        <v>372</v>
      </c>
      <c r="BD24" s="48">
        <v>2</v>
      </c>
      <c r="BE24" s="35">
        <f t="shared" si="22"/>
        <v>25</v>
      </c>
      <c r="BF24" t="s">
        <v>373</v>
      </c>
      <c r="BG24" s="51">
        <v>2</v>
      </c>
      <c r="BH24" s="18">
        <f t="shared" si="18"/>
        <v>110</v>
      </c>
      <c r="BI24" t="s">
        <v>374</v>
      </c>
      <c r="BJ24" s="51">
        <v>8</v>
      </c>
      <c r="BK24" s="18">
        <f t="shared" si="19"/>
        <v>69</v>
      </c>
      <c r="BL24" t="s">
        <v>375</v>
      </c>
    </row>
    <row r="25" spans="1:70">
      <c r="AD25" s="40">
        <v>2</v>
      </c>
      <c r="AE25" s="35">
        <f t="shared" si="10"/>
        <v>40</v>
      </c>
      <c r="AF25" s="31" t="s">
        <v>367</v>
      </c>
      <c r="AG25" s="44" t="s">
        <v>723</v>
      </c>
      <c r="AH25" s="40">
        <v>2</v>
      </c>
      <c r="AI25" s="35">
        <f t="shared" si="11"/>
        <v>40</v>
      </c>
      <c r="AJ25" s="31" t="s">
        <v>376</v>
      </c>
      <c r="AK25" s="44" t="s">
        <v>723</v>
      </c>
      <c r="AL25" s="40">
        <v>5</v>
      </c>
      <c r="AM25" s="35">
        <f t="shared" si="12"/>
        <v>61</v>
      </c>
      <c r="AN25" t="s">
        <v>377</v>
      </c>
      <c r="AO25" s="40">
        <v>5</v>
      </c>
      <c r="AP25" s="35">
        <f t="shared" si="13"/>
        <v>61</v>
      </c>
      <c r="AQ25" t="s">
        <v>378</v>
      </c>
      <c r="AR25" s="40">
        <v>5</v>
      </c>
      <c r="AS25" s="35">
        <f t="shared" si="14"/>
        <v>61</v>
      </c>
      <c r="AT25" t="s">
        <v>379</v>
      </c>
      <c r="AU25" s="40">
        <v>5</v>
      </c>
      <c r="AV25" s="35">
        <f t="shared" si="15"/>
        <v>61</v>
      </c>
      <c r="AW25" t="s">
        <v>380</v>
      </c>
      <c r="AX25" s="48">
        <v>1</v>
      </c>
      <c r="AY25" s="35">
        <f t="shared" si="16"/>
        <v>20</v>
      </c>
      <c r="AZ25" t="s">
        <v>439</v>
      </c>
      <c r="BA25" s="48">
        <v>2</v>
      </c>
      <c r="BB25" s="35">
        <f t="shared" si="17"/>
        <v>28</v>
      </c>
      <c r="BC25" t="s">
        <v>381</v>
      </c>
      <c r="BD25" s="48">
        <v>2</v>
      </c>
      <c r="BE25" s="35">
        <f t="shared" si="22"/>
        <v>27</v>
      </c>
      <c r="BF25" t="s">
        <v>382</v>
      </c>
      <c r="BG25" s="22">
        <v>2</v>
      </c>
      <c r="BH25" s="18">
        <f t="shared" si="18"/>
        <v>112</v>
      </c>
      <c r="BI25" t="s">
        <v>383</v>
      </c>
      <c r="BJ25" s="22">
        <v>8</v>
      </c>
      <c r="BK25" s="18">
        <f t="shared" si="19"/>
        <v>77</v>
      </c>
      <c r="BL25" t="s">
        <v>384</v>
      </c>
    </row>
    <row r="26" spans="1:70" ht="14" thickBot="1">
      <c r="AD26" s="40">
        <v>2</v>
      </c>
      <c r="AE26" s="35">
        <f t="shared" si="10"/>
        <v>42</v>
      </c>
      <c r="AF26" s="31" t="s">
        <v>385</v>
      </c>
      <c r="AG26" s="44" t="s">
        <v>723</v>
      </c>
      <c r="AH26" s="40">
        <v>3</v>
      </c>
      <c r="AI26" s="35">
        <f t="shared" si="11"/>
        <v>43</v>
      </c>
      <c r="AJ26" s="31" t="s">
        <v>417</v>
      </c>
      <c r="AK26" s="44" t="s">
        <v>725</v>
      </c>
      <c r="AL26" s="40">
        <v>5</v>
      </c>
      <c r="AM26" s="35">
        <f t="shared" si="12"/>
        <v>66</v>
      </c>
      <c r="AN26" t="s">
        <v>386</v>
      </c>
      <c r="AO26" s="40">
        <v>5</v>
      </c>
      <c r="AP26" s="35">
        <f t="shared" si="13"/>
        <v>66</v>
      </c>
      <c r="AQ26" t="s">
        <v>387</v>
      </c>
      <c r="AR26" s="40">
        <v>5</v>
      </c>
      <c r="AS26" s="35">
        <f t="shared" si="14"/>
        <v>66</v>
      </c>
      <c r="AT26" t="s">
        <v>388</v>
      </c>
      <c r="AU26" s="40">
        <v>5</v>
      </c>
      <c r="AV26" s="35">
        <f t="shared" si="15"/>
        <v>66</v>
      </c>
      <c r="AW26" t="s">
        <v>389</v>
      </c>
      <c r="AX26" s="40">
        <v>2</v>
      </c>
      <c r="AY26" s="35">
        <f t="shared" si="16"/>
        <v>22</v>
      </c>
      <c r="AZ26" t="s">
        <v>452</v>
      </c>
      <c r="BA26" s="48">
        <v>2</v>
      </c>
      <c r="BB26" s="35">
        <f t="shared" si="17"/>
        <v>30</v>
      </c>
      <c r="BC26" t="s">
        <v>390</v>
      </c>
      <c r="BD26" s="48">
        <v>2</v>
      </c>
      <c r="BE26" s="35">
        <f t="shared" si="22"/>
        <v>29</v>
      </c>
      <c r="BF26" t="s">
        <v>391</v>
      </c>
      <c r="BG26" s="23">
        <v>2</v>
      </c>
      <c r="BH26" s="20">
        <f t="shared" si="18"/>
        <v>114</v>
      </c>
      <c r="BI26" t="s">
        <v>392</v>
      </c>
      <c r="BJ26" s="22">
        <v>8</v>
      </c>
      <c r="BK26" s="18">
        <f t="shared" si="19"/>
        <v>85</v>
      </c>
      <c r="BL26" t="s">
        <v>393</v>
      </c>
    </row>
    <row r="27" spans="1:70">
      <c r="AD27" s="40">
        <v>3</v>
      </c>
      <c r="AE27" s="35">
        <f>AE26+AD27</f>
        <v>45</v>
      </c>
      <c r="AF27" s="31" t="s">
        <v>394</v>
      </c>
      <c r="AG27" s="44" t="s">
        <v>723</v>
      </c>
      <c r="AH27" s="40">
        <v>3</v>
      </c>
      <c r="AI27" s="35">
        <f t="shared" si="11"/>
        <v>46</v>
      </c>
      <c r="AJ27" s="31" t="s">
        <v>395</v>
      </c>
      <c r="AK27" s="44" t="s">
        <v>723</v>
      </c>
      <c r="AL27" s="40">
        <v>5</v>
      </c>
      <c r="AM27" s="35">
        <f t="shared" si="12"/>
        <v>71</v>
      </c>
      <c r="AN27" t="s">
        <v>396</v>
      </c>
      <c r="AO27" s="40">
        <v>5</v>
      </c>
      <c r="AP27" s="35">
        <f t="shared" si="13"/>
        <v>71</v>
      </c>
      <c r="AQ27" t="s">
        <v>397</v>
      </c>
      <c r="AR27" s="40">
        <v>5</v>
      </c>
      <c r="AS27" s="35">
        <f t="shared" si="14"/>
        <v>71</v>
      </c>
      <c r="AT27" t="s">
        <v>398</v>
      </c>
      <c r="AU27" s="40">
        <v>5</v>
      </c>
      <c r="AV27" s="35">
        <f t="shared" si="15"/>
        <v>71</v>
      </c>
      <c r="AW27" t="s">
        <v>399</v>
      </c>
      <c r="AX27" s="40">
        <v>2</v>
      </c>
      <c r="AY27" s="35">
        <f t="shared" si="16"/>
        <v>24</v>
      </c>
      <c r="AZ27" t="s">
        <v>400</v>
      </c>
      <c r="BA27" s="48">
        <v>2</v>
      </c>
      <c r="BB27" s="35">
        <f t="shared" si="17"/>
        <v>32</v>
      </c>
      <c r="BC27" t="s">
        <v>401</v>
      </c>
      <c r="BD27" s="40">
        <v>2</v>
      </c>
      <c r="BE27" s="35">
        <f t="shared" si="22"/>
        <v>31</v>
      </c>
      <c r="BF27" t="s">
        <v>402</v>
      </c>
      <c r="BJ27" s="22">
        <v>10</v>
      </c>
      <c r="BK27" s="18">
        <f t="shared" si="19"/>
        <v>95</v>
      </c>
      <c r="BL27" t="s">
        <v>403</v>
      </c>
    </row>
    <row r="28" spans="1:70">
      <c r="AD28" s="40">
        <v>3</v>
      </c>
      <c r="AE28" s="35">
        <f t="shared" si="10"/>
        <v>48</v>
      </c>
      <c r="AF28" s="31" t="s">
        <v>404</v>
      </c>
      <c r="AG28" s="44" t="s">
        <v>405</v>
      </c>
      <c r="AH28" s="40">
        <v>3</v>
      </c>
      <c r="AI28" s="35">
        <f t="shared" si="11"/>
        <v>49</v>
      </c>
      <c r="AJ28" s="31" t="s">
        <v>406</v>
      </c>
      <c r="AK28" s="44" t="s">
        <v>725</v>
      </c>
      <c r="AL28" s="40">
        <v>5</v>
      </c>
      <c r="AM28" s="35">
        <f t="shared" si="12"/>
        <v>76</v>
      </c>
      <c r="AN28" t="s">
        <v>268</v>
      </c>
      <c r="AO28" s="40">
        <v>5</v>
      </c>
      <c r="AP28" s="35">
        <f t="shared" si="13"/>
        <v>76</v>
      </c>
      <c r="AQ28" s="32" t="s">
        <v>269</v>
      </c>
      <c r="AR28" s="40">
        <v>5</v>
      </c>
      <c r="AS28" s="35">
        <f t="shared" si="14"/>
        <v>76</v>
      </c>
      <c r="AT28" s="32" t="s">
        <v>270</v>
      </c>
      <c r="AU28" s="40">
        <v>5</v>
      </c>
      <c r="AV28" s="35">
        <f t="shared" si="15"/>
        <v>76</v>
      </c>
      <c r="AW28" s="32" t="s">
        <v>271</v>
      </c>
      <c r="AX28" s="40">
        <v>2</v>
      </c>
      <c r="AY28" s="35">
        <f t="shared" si="16"/>
        <v>26</v>
      </c>
      <c r="AZ28" s="50" t="str">
        <f ca="1">"aux cheveux teints en "&amp;VLOOKUP(RANDBETWEEN(1,$X$3),$Y$5:$Z$17,2,TRUE)</f>
        <v>aux cheveux teints en gris</v>
      </c>
      <c r="BA28" s="48">
        <v>2</v>
      </c>
      <c r="BB28" s="35">
        <f t="shared" si="17"/>
        <v>34</v>
      </c>
      <c r="BC28" t="s">
        <v>272</v>
      </c>
      <c r="BD28" s="40">
        <v>2</v>
      </c>
      <c r="BE28" s="35">
        <f t="shared" si="22"/>
        <v>33</v>
      </c>
      <c r="BF28" t="s">
        <v>273</v>
      </c>
      <c r="BJ28" s="22">
        <v>10</v>
      </c>
      <c r="BK28" s="18">
        <f t="shared" si="19"/>
        <v>105</v>
      </c>
      <c r="BL28" t="s">
        <v>274</v>
      </c>
    </row>
    <row r="29" spans="1:70" ht="15">
      <c r="H29" s="12"/>
      <c r="I29" s="12"/>
      <c r="J29" s="12"/>
      <c r="AD29" s="40">
        <v>3</v>
      </c>
      <c r="AE29" s="35">
        <f t="shared" si="10"/>
        <v>51</v>
      </c>
      <c r="AF29" s="31" t="s">
        <v>275</v>
      </c>
      <c r="AG29" s="44" t="s">
        <v>723</v>
      </c>
      <c r="AH29" s="40">
        <v>3</v>
      </c>
      <c r="AI29" s="35">
        <f t="shared" si="11"/>
        <v>52</v>
      </c>
      <c r="AJ29" s="31" t="s">
        <v>276</v>
      </c>
      <c r="AK29" s="44" t="s">
        <v>277</v>
      </c>
      <c r="AL29" s="40">
        <v>10</v>
      </c>
      <c r="AM29" s="35">
        <f t="shared" si="12"/>
        <v>86</v>
      </c>
      <c r="AN29" t="s">
        <v>278</v>
      </c>
      <c r="AO29" s="40">
        <v>10</v>
      </c>
      <c r="AP29" s="35">
        <f t="shared" si="13"/>
        <v>86</v>
      </c>
      <c r="AQ29" t="s">
        <v>279</v>
      </c>
      <c r="AR29" s="40">
        <v>10</v>
      </c>
      <c r="AS29" s="35">
        <f t="shared" si="14"/>
        <v>86</v>
      </c>
      <c r="AT29" t="s">
        <v>278</v>
      </c>
      <c r="AU29" s="40">
        <v>10</v>
      </c>
      <c r="AV29" s="35">
        <f t="shared" si="15"/>
        <v>86</v>
      </c>
      <c r="AW29" t="s">
        <v>278</v>
      </c>
      <c r="AX29" s="40">
        <v>2</v>
      </c>
      <c r="AY29" s="35">
        <f t="shared" si="16"/>
        <v>28</v>
      </c>
      <c r="AZ29" t="s">
        <v>280</v>
      </c>
      <c r="BA29" s="48">
        <v>2</v>
      </c>
      <c r="BB29" s="35">
        <f t="shared" si="17"/>
        <v>36</v>
      </c>
      <c r="BC29" t="s">
        <v>281</v>
      </c>
      <c r="BD29" s="48">
        <v>2</v>
      </c>
      <c r="BE29" s="35">
        <f t="shared" si="22"/>
        <v>35</v>
      </c>
      <c r="BF29" t="s">
        <v>282</v>
      </c>
      <c r="BJ29" s="22">
        <v>10</v>
      </c>
      <c r="BK29" s="18">
        <f t="shared" si="19"/>
        <v>115</v>
      </c>
      <c r="BL29" t="s">
        <v>283</v>
      </c>
    </row>
    <row r="30" spans="1:70" ht="14" thickBot="1">
      <c r="AD30" s="40">
        <v>3</v>
      </c>
      <c r="AE30" s="35">
        <f t="shared" si="10"/>
        <v>54</v>
      </c>
      <c r="AF30" s="31" t="s">
        <v>284</v>
      </c>
      <c r="AG30" s="44" t="s">
        <v>405</v>
      </c>
      <c r="AH30" s="40">
        <v>3</v>
      </c>
      <c r="AI30" s="35">
        <f t="shared" si="11"/>
        <v>55</v>
      </c>
      <c r="AJ30" s="31" t="s">
        <v>394</v>
      </c>
      <c r="AK30" s="44" t="s">
        <v>723</v>
      </c>
      <c r="AL30" s="40">
        <v>10</v>
      </c>
      <c r="AM30" s="35">
        <f t="shared" si="12"/>
        <v>96</v>
      </c>
      <c r="AN30" t="s">
        <v>285</v>
      </c>
      <c r="AO30" s="40">
        <v>10</v>
      </c>
      <c r="AP30" s="35">
        <f t="shared" si="13"/>
        <v>96</v>
      </c>
      <c r="AQ30" s="32" t="s">
        <v>286</v>
      </c>
      <c r="AR30" s="40">
        <v>10</v>
      </c>
      <c r="AS30" s="35">
        <f t="shared" si="14"/>
        <v>96</v>
      </c>
      <c r="AT30" t="s">
        <v>285</v>
      </c>
      <c r="AU30" s="40">
        <v>10</v>
      </c>
      <c r="AV30" s="35">
        <f t="shared" si="15"/>
        <v>96</v>
      </c>
      <c r="AW30" s="32" t="s">
        <v>287</v>
      </c>
      <c r="AX30" s="40">
        <v>2</v>
      </c>
      <c r="AY30" s="35">
        <f t="shared" si="16"/>
        <v>30</v>
      </c>
      <c r="AZ30" t="s">
        <v>344</v>
      </c>
      <c r="BA30" s="48">
        <v>2</v>
      </c>
      <c r="BB30" s="35">
        <f t="shared" si="17"/>
        <v>38</v>
      </c>
      <c r="BC30" t="s">
        <v>288</v>
      </c>
      <c r="BD30" s="48">
        <v>2</v>
      </c>
      <c r="BE30" s="35">
        <f t="shared" si="22"/>
        <v>37</v>
      </c>
      <c r="BF30" t="s">
        <v>289</v>
      </c>
      <c r="BJ30" s="23">
        <v>10</v>
      </c>
      <c r="BK30" s="20">
        <f t="shared" si="19"/>
        <v>125</v>
      </c>
      <c r="BL30" t="s">
        <v>290</v>
      </c>
    </row>
    <row r="31" spans="1:70">
      <c r="AD31" s="40">
        <v>3</v>
      </c>
      <c r="AE31" s="35">
        <f t="shared" si="10"/>
        <v>57</v>
      </c>
      <c r="AF31" s="31" t="s">
        <v>291</v>
      </c>
      <c r="AG31" s="44" t="s">
        <v>292</v>
      </c>
      <c r="AH31" s="40">
        <v>3</v>
      </c>
      <c r="AI31" s="35">
        <f t="shared" si="11"/>
        <v>58</v>
      </c>
      <c r="AJ31" s="31" t="s">
        <v>293</v>
      </c>
      <c r="AK31" s="44" t="s">
        <v>723</v>
      </c>
      <c r="AL31" s="40">
        <v>10</v>
      </c>
      <c r="AM31" s="35">
        <f t="shared" si="12"/>
        <v>106</v>
      </c>
      <c r="AN31" t="s">
        <v>294</v>
      </c>
      <c r="AO31" s="40">
        <v>10</v>
      </c>
      <c r="AP31" s="35">
        <f t="shared" si="13"/>
        <v>106</v>
      </c>
      <c r="AQ31" t="s">
        <v>294</v>
      </c>
      <c r="AR31" s="40">
        <v>10</v>
      </c>
      <c r="AS31" s="35">
        <f t="shared" si="14"/>
        <v>106</v>
      </c>
      <c r="AT31" t="s">
        <v>294</v>
      </c>
      <c r="AU31" s="40">
        <v>10</v>
      </c>
      <c r="AV31" s="35">
        <f t="shared" si="15"/>
        <v>106</v>
      </c>
      <c r="AW31" t="s">
        <v>294</v>
      </c>
      <c r="AX31" s="48">
        <v>2</v>
      </c>
      <c r="AY31" s="35">
        <f t="shared" si="16"/>
        <v>32</v>
      </c>
      <c r="AZ31" t="s">
        <v>353</v>
      </c>
      <c r="BA31" s="48">
        <v>2</v>
      </c>
      <c r="BB31" s="35">
        <f t="shared" si="17"/>
        <v>40</v>
      </c>
      <c r="BC31" t="s">
        <v>295</v>
      </c>
      <c r="BD31" s="48">
        <v>2</v>
      </c>
      <c r="BE31" s="35">
        <f t="shared" si="22"/>
        <v>39</v>
      </c>
      <c r="BF31" t="s">
        <v>296</v>
      </c>
    </row>
    <row r="32" spans="1:70">
      <c r="AD32" s="40">
        <v>3</v>
      </c>
      <c r="AE32" s="35">
        <f t="shared" si="10"/>
        <v>60</v>
      </c>
      <c r="AF32" s="31" t="s">
        <v>297</v>
      </c>
      <c r="AG32" s="44" t="s">
        <v>723</v>
      </c>
      <c r="AH32" s="40">
        <v>3</v>
      </c>
      <c r="AI32" s="35">
        <f t="shared" si="11"/>
        <v>61</v>
      </c>
      <c r="AJ32" s="31" t="s">
        <v>298</v>
      </c>
      <c r="AK32" s="44" t="s">
        <v>725</v>
      </c>
      <c r="AL32" s="40">
        <v>10</v>
      </c>
      <c r="AM32" s="35">
        <f t="shared" si="12"/>
        <v>116</v>
      </c>
      <c r="AN32" t="s">
        <v>299</v>
      </c>
      <c r="AO32" s="40">
        <v>10</v>
      </c>
      <c r="AP32" s="35">
        <f t="shared" si="13"/>
        <v>116</v>
      </c>
      <c r="AQ32" t="s">
        <v>300</v>
      </c>
      <c r="AR32" s="40">
        <v>10</v>
      </c>
      <c r="AS32" s="35">
        <f t="shared" si="14"/>
        <v>116</v>
      </c>
      <c r="AT32" t="s">
        <v>301</v>
      </c>
      <c r="AU32" s="40">
        <v>10</v>
      </c>
      <c r="AV32" s="35">
        <f t="shared" si="15"/>
        <v>116</v>
      </c>
      <c r="AW32" t="s">
        <v>302</v>
      </c>
      <c r="AX32" s="48">
        <v>2</v>
      </c>
      <c r="AY32" s="35">
        <f t="shared" si="16"/>
        <v>34</v>
      </c>
      <c r="AZ32" t="s">
        <v>303</v>
      </c>
      <c r="BA32" s="48">
        <v>2</v>
      </c>
      <c r="BB32" s="35">
        <f t="shared" si="17"/>
        <v>42</v>
      </c>
      <c r="BC32" t="s">
        <v>304</v>
      </c>
      <c r="BD32" s="48">
        <v>2</v>
      </c>
      <c r="BE32" s="35">
        <f t="shared" si="22"/>
        <v>41</v>
      </c>
      <c r="BF32" t="s">
        <v>305</v>
      </c>
    </row>
    <row r="33" spans="30:58">
      <c r="AD33" s="40">
        <v>3</v>
      </c>
      <c r="AE33" s="35">
        <f t="shared" si="10"/>
        <v>63</v>
      </c>
      <c r="AF33" s="31" t="s">
        <v>417</v>
      </c>
      <c r="AG33" s="44" t="s">
        <v>725</v>
      </c>
      <c r="AH33" s="40">
        <v>3</v>
      </c>
      <c r="AI33" s="35">
        <f t="shared" si="11"/>
        <v>64</v>
      </c>
      <c r="AJ33" s="31" t="s">
        <v>306</v>
      </c>
      <c r="AK33" s="44" t="s">
        <v>725</v>
      </c>
      <c r="AL33" s="40">
        <v>10</v>
      </c>
      <c r="AM33" s="35">
        <f t="shared" si="12"/>
        <v>126</v>
      </c>
      <c r="AN33" t="s">
        <v>307</v>
      </c>
      <c r="AO33" s="40">
        <v>10</v>
      </c>
      <c r="AP33" s="35">
        <f t="shared" si="13"/>
        <v>126</v>
      </c>
      <c r="AQ33" t="s">
        <v>308</v>
      </c>
      <c r="AR33" s="40">
        <v>10</v>
      </c>
      <c r="AS33" s="35">
        <f t="shared" si="14"/>
        <v>126</v>
      </c>
      <c r="AT33" t="s">
        <v>307</v>
      </c>
      <c r="AU33" s="40">
        <v>10</v>
      </c>
      <c r="AV33" s="35">
        <f t="shared" si="15"/>
        <v>126</v>
      </c>
      <c r="AW33" t="s">
        <v>309</v>
      </c>
      <c r="AX33" s="48">
        <v>2</v>
      </c>
      <c r="AY33" s="35">
        <f t="shared" si="16"/>
        <v>36</v>
      </c>
      <c r="AZ33" t="s">
        <v>363</v>
      </c>
      <c r="BA33" s="48">
        <v>2</v>
      </c>
      <c r="BB33" s="35">
        <f t="shared" si="17"/>
        <v>44</v>
      </c>
      <c r="BC33" t="s">
        <v>310</v>
      </c>
      <c r="BD33" s="48">
        <v>2</v>
      </c>
      <c r="BE33" s="35">
        <f t="shared" si="22"/>
        <v>43</v>
      </c>
      <c r="BF33" t="s">
        <v>311</v>
      </c>
    </row>
    <row r="34" spans="30:58">
      <c r="AD34" s="40">
        <v>3</v>
      </c>
      <c r="AE34" s="35">
        <f t="shared" si="10"/>
        <v>66</v>
      </c>
      <c r="AF34" s="31" t="s">
        <v>293</v>
      </c>
      <c r="AG34" s="44" t="s">
        <v>723</v>
      </c>
      <c r="AH34" s="40">
        <v>3</v>
      </c>
      <c r="AI34" s="35">
        <f t="shared" si="11"/>
        <v>67</v>
      </c>
      <c r="AJ34" s="31" t="s">
        <v>297</v>
      </c>
      <c r="AK34" s="44" t="s">
        <v>723</v>
      </c>
      <c r="AL34" s="40">
        <v>10</v>
      </c>
      <c r="AM34" s="35">
        <f t="shared" si="12"/>
        <v>136</v>
      </c>
      <c r="AN34" t="s">
        <v>312</v>
      </c>
      <c r="AO34" s="40">
        <v>10</v>
      </c>
      <c r="AP34" s="35">
        <f t="shared" si="13"/>
        <v>136</v>
      </c>
      <c r="AQ34" t="s">
        <v>313</v>
      </c>
      <c r="AR34" s="40">
        <v>10</v>
      </c>
      <c r="AS34" s="35">
        <f t="shared" si="14"/>
        <v>136</v>
      </c>
      <c r="AT34" t="s">
        <v>314</v>
      </c>
      <c r="AU34" s="40">
        <v>10</v>
      </c>
      <c r="AV34" s="35">
        <f t="shared" si="15"/>
        <v>136</v>
      </c>
      <c r="AW34" t="s">
        <v>315</v>
      </c>
      <c r="AX34" s="48">
        <v>2</v>
      </c>
      <c r="AY34" s="35">
        <f t="shared" si="16"/>
        <v>38</v>
      </c>
      <c r="AZ34" t="s">
        <v>316</v>
      </c>
      <c r="BA34" s="48">
        <v>2</v>
      </c>
      <c r="BB34" s="35">
        <f t="shared" si="17"/>
        <v>46</v>
      </c>
      <c r="BC34" t="s">
        <v>317</v>
      </c>
      <c r="BD34" s="48">
        <v>2</v>
      </c>
      <c r="BE34" s="35">
        <f t="shared" si="22"/>
        <v>45</v>
      </c>
      <c r="BF34" t="s">
        <v>318</v>
      </c>
    </row>
    <row r="35" spans="30:58">
      <c r="AD35" s="40">
        <v>3</v>
      </c>
      <c r="AE35" s="35">
        <f t="shared" si="10"/>
        <v>69</v>
      </c>
      <c r="AF35" s="31" t="s">
        <v>319</v>
      </c>
      <c r="AG35" s="44" t="s">
        <v>723</v>
      </c>
      <c r="AH35" s="40">
        <v>3</v>
      </c>
      <c r="AI35" s="35">
        <f t="shared" si="11"/>
        <v>70</v>
      </c>
      <c r="AJ35" s="49" t="s">
        <v>320</v>
      </c>
      <c r="AK35" s="44" t="s">
        <v>725</v>
      </c>
      <c r="AL35" s="48">
        <v>10</v>
      </c>
      <c r="AM35" s="35">
        <f t="shared" si="12"/>
        <v>146</v>
      </c>
      <c r="AN35" s="32" t="s">
        <v>321</v>
      </c>
      <c r="AO35" s="48">
        <v>10</v>
      </c>
      <c r="AP35" s="35">
        <f t="shared" si="13"/>
        <v>146</v>
      </c>
      <c r="AQ35" s="32" t="s">
        <v>321</v>
      </c>
      <c r="AR35" s="48">
        <v>10</v>
      </c>
      <c r="AS35" s="35">
        <f t="shared" si="14"/>
        <v>146</v>
      </c>
      <c r="AT35" s="32" t="s">
        <v>321</v>
      </c>
      <c r="AU35" s="48">
        <v>10</v>
      </c>
      <c r="AV35" s="35">
        <f t="shared" si="15"/>
        <v>146</v>
      </c>
      <c r="AW35" s="32" t="s">
        <v>321</v>
      </c>
      <c r="AX35" s="48">
        <v>2</v>
      </c>
      <c r="AY35" s="35">
        <f t="shared" si="16"/>
        <v>40</v>
      </c>
      <c r="AZ35" t="s">
        <v>372</v>
      </c>
      <c r="BA35" s="48">
        <v>2</v>
      </c>
      <c r="BB35" s="35">
        <f t="shared" si="17"/>
        <v>48</v>
      </c>
      <c r="BC35" t="s">
        <v>322</v>
      </c>
      <c r="BD35" s="48">
        <v>2</v>
      </c>
      <c r="BE35" s="35">
        <f t="shared" si="22"/>
        <v>47</v>
      </c>
      <c r="BF35" t="s">
        <v>323</v>
      </c>
    </row>
    <row r="36" spans="30:58">
      <c r="AD36" s="40">
        <v>3</v>
      </c>
      <c r="AE36" s="35">
        <f t="shared" si="10"/>
        <v>72</v>
      </c>
      <c r="AF36" s="31" t="s">
        <v>324</v>
      </c>
      <c r="AG36" s="44" t="s">
        <v>723</v>
      </c>
      <c r="AH36" s="40">
        <v>3</v>
      </c>
      <c r="AI36" s="35">
        <f t="shared" si="11"/>
        <v>73</v>
      </c>
      <c r="AJ36" s="31" t="s">
        <v>325</v>
      </c>
      <c r="AK36" s="44" t="s">
        <v>725</v>
      </c>
      <c r="AL36" s="40">
        <v>15</v>
      </c>
      <c r="AM36" s="35">
        <f t="shared" si="12"/>
        <v>161</v>
      </c>
      <c r="AN36" t="s">
        <v>326</v>
      </c>
      <c r="AO36" s="40">
        <v>15</v>
      </c>
      <c r="AP36" s="35">
        <f t="shared" si="13"/>
        <v>161</v>
      </c>
      <c r="AQ36" s="32" t="s">
        <v>327</v>
      </c>
      <c r="AR36" s="40">
        <v>15</v>
      </c>
      <c r="AS36" s="35">
        <f t="shared" si="14"/>
        <v>161</v>
      </c>
      <c r="AT36" s="32" t="s">
        <v>328</v>
      </c>
      <c r="AU36" s="40">
        <v>15</v>
      </c>
      <c r="AV36" s="35">
        <f t="shared" si="15"/>
        <v>161</v>
      </c>
      <c r="AW36" s="32" t="s">
        <v>329</v>
      </c>
      <c r="AX36" s="48">
        <v>2</v>
      </c>
      <c r="AY36" s="35">
        <f t="shared" si="16"/>
        <v>42</v>
      </c>
      <c r="AZ36" t="s">
        <v>381</v>
      </c>
      <c r="BA36" s="48">
        <v>2</v>
      </c>
      <c r="BB36" s="35">
        <f t="shared" si="17"/>
        <v>50</v>
      </c>
      <c r="BC36" t="s">
        <v>330</v>
      </c>
      <c r="BD36" s="48">
        <v>2</v>
      </c>
      <c r="BE36" s="35">
        <f t="shared" si="22"/>
        <v>49</v>
      </c>
      <c r="BF36" t="s">
        <v>331</v>
      </c>
    </row>
    <row r="37" spans="30:58">
      <c r="AD37" s="40">
        <v>3</v>
      </c>
      <c r="AE37" s="35">
        <f t="shared" si="10"/>
        <v>75</v>
      </c>
      <c r="AF37" s="31" t="s">
        <v>332</v>
      </c>
      <c r="AG37" s="44" t="s">
        <v>723</v>
      </c>
      <c r="AH37" s="40">
        <v>3</v>
      </c>
      <c r="AI37" s="35">
        <f t="shared" si="11"/>
        <v>76</v>
      </c>
      <c r="AJ37" s="31" t="s">
        <v>333</v>
      </c>
      <c r="AK37" s="44" t="s">
        <v>723</v>
      </c>
      <c r="AL37" s="40">
        <v>15</v>
      </c>
      <c r="AM37" s="35">
        <f t="shared" si="12"/>
        <v>176</v>
      </c>
      <c r="AN37" t="s">
        <v>334</v>
      </c>
      <c r="AO37" s="40">
        <v>15</v>
      </c>
      <c r="AP37" s="35">
        <f t="shared" si="13"/>
        <v>176</v>
      </c>
      <c r="AQ37" s="32" t="s">
        <v>335</v>
      </c>
      <c r="AR37" s="40">
        <v>15</v>
      </c>
      <c r="AS37" s="35">
        <f t="shared" si="14"/>
        <v>176</v>
      </c>
      <c r="AT37" s="32" t="s">
        <v>336</v>
      </c>
      <c r="AU37" s="40">
        <v>15</v>
      </c>
      <c r="AV37" s="35">
        <f t="shared" si="15"/>
        <v>176</v>
      </c>
      <c r="AW37" s="32" t="s">
        <v>337</v>
      </c>
      <c r="AX37" s="48">
        <v>2</v>
      </c>
      <c r="AY37" s="35">
        <f t="shared" si="16"/>
        <v>44</v>
      </c>
      <c r="AZ37" t="s">
        <v>338</v>
      </c>
      <c r="BA37" s="48">
        <v>2</v>
      </c>
      <c r="BB37" s="35">
        <f t="shared" si="17"/>
        <v>52</v>
      </c>
      <c r="BC37" t="s">
        <v>205</v>
      </c>
      <c r="BD37" s="48">
        <v>2</v>
      </c>
      <c r="BE37" s="35">
        <f t="shared" si="22"/>
        <v>51</v>
      </c>
      <c r="BF37" t="s">
        <v>206</v>
      </c>
    </row>
    <row r="38" spans="30:58">
      <c r="AD38" s="40">
        <v>3</v>
      </c>
      <c r="AE38" s="35">
        <f t="shared" ref="AE38:AE69" si="23">AE37+AD38</f>
        <v>78</v>
      </c>
      <c r="AF38" s="31" t="s">
        <v>207</v>
      </c>
      <c r="AG38" s="44" t="s">
        <v>723</v>
      </c>
      <c r="AH38" s="40">
        <v>3</v>
      </c>
      <c r="AI38" s="35">
        <f t="shared" ref="AI38:AI69" si="24">AI37+AH38</f>
        <v>79</v>
      </c>
      <c r="AJ38" s="31" t="s">
        <v>208</v>
      </c>
      <c r="AK38" s="44" t="s">
        <v>723</v>
      </c>
      <c r="AX38" s="48">
        <v>2</v>
      </c>
      <c r="AY38" s="35">
        <f t="shared" si="16"/>
        <v>46</v>
      </c>
      <c r="AZ38" t="s">
        <v>209</v>
      </c>
      <c r="BA38" s="48">
        <v>2</v>
      </c>
      <c r="BB38" s="35">
        <f t="shared" si="17"/>
        <v>54</v>
      </c>
      <c r="BC38" t="s">
        <v>210</v>
      </c>
      <c r="BD38" s="48">
        <v>2</v>
      </c>
      <c r="BE38" s="35">
        <f t="shared" si="22"/>
        <v>53</v>
      </c>
      <c r="BF38" t="s">
        <v>211</v>
      </c>
    </row>
    <row r="39" spans="30:58">
      <c r="AD39" s="40">
        <v>3</v>
      </c>
      <c r="AE39" s="35">
        <f t="shared" si="23"/>
        <v>81</v>
      </c>
      <c r="AF39" s="31" t="s">
        <v>212</v>
      </c>
      <c r="AG39" s="44" t="s">
        <v>723</v>
      </c>
      <c r="AH39" s="40">
        <v>3</v>
      </c>
      <c r="AI39" s="35">
        <f t="shared" si="24"/>
        <v>82</v>
      </c>
      <c r="AJ39" s="31" t="s">
        <v>213</v>
      </c>
      <c r="AK39" s="44" t="s">
        <v>468</v>
      </c>
      <c r="AX39" s="48">
        <v>2</v>
      </c>
      <c r="AY39" s="35">
        <f t="shared" si="16"/>
        <v>48</v>
      </c>
      <c r="AZ39" t="s">
        <v>401</v>
      </c>
      <c r="BA39" s="40">
        <v>3</v>
      </c>
      <c r="BB39" s="35">
        <f t="shared" si="17"/>
        <v>57</v>
      </c>
      <c r="BC39" t="s">
        <v>214</v>
      </c>
      <c r="BD39" s="48">
        <v>2</v>
      </c>
      <c r="BE39" s="35">
        <f t="shared" si="22"/>
        <v>55</v>
      </c>
      <c r="BF39" t="s">
        <v>215</v>
      </c>
    </row>
    <row r="40" spans="30:58">
      <c r="AD40" s="40">
        <v>3</v>
      </c>
      <c r="AE40" s="35">
        <f t="shared" si="23"/>
        <v>84</v>
      </c>
      <c r="AF40" s="31" t="s">
        <v>216</v>
      </c>
      <c r="AG40" s="44" t="s">
        <v>723</v>
      </c>
      <c r="AH40" s="40">
        <v>3</v>
      </c>
      <c r="AI40" s="35">
        <f t="shared" si="24"/>
        <v>85</v>
      </c>
      <c r="AJ40" s="31" t="s">
        <v>332</v>
      </c>
      <c r="AK40" s="44" t="s">
        <v>723</v>
      </c>
      <c r="AX40" s="48">
        <v>2</v>
      </c>
      <c r="AY40" s="35">
        <f t="shared" si="16"/>
        <v>50</v>
      </c>
      <c r="AZ40" t="s">
        <v>272</v>
      </c>
      <c r="BA40" s="40">
        <v>3</v>
      </c>
      <c r="BB40" s="35">
        <f t="shared" si="17"/>
        <v>60</v>
      </c>
      <c r="BC40" t="s">
        <v>217</v>
      </c>
      <c r="BD40" s="48">
        <v>2</v>
      </c>
      <c r="BE40" s="35">
        <f t="shared" si="22"/>
        <v>57</v>
      </c>
      <c r="BF40" t="s">
        <v>218</v>
      </c>
    </row>
    <row r="41" spans="30:58">
      <c r="AD41" s="40">
        <v>3</v>
      </c>
      <c r="AE41" s="35">
        <f t="shared" si="23"/>
        <v>87</v>
      </c>
      <c r="AF41" s="31" t="s">
        <v>219</v>
      </c>
      <c r="AG41" s="44" t="s">
        <v>723</v>
      </c>
      <c r="AH41" s="40">
        <v>3</v>
      </c>
      <c r="AI41" s="35">
        <f t="shared" si="24"/>
        <v>88</v>
      </c>
      <c r="AJ41" s="31" t="s">
        <v>220</v>
      </c>
      <c r="AK41" s="44" t="s">
        <v>725</v>
      </c>
      <c r="AX41" s="48">
        <v>2</v>
      </c>
      <c r="AY41" s="35">
        <f t="shared" si="16"/>
        <v>52</v>
      </c>
      <c r="AZ41" t="s">
        <v>281</v>
      </c>
      <c r="BA41" s="40">
        <v>3</v>
      </c>
      <c r="BB41" s="35">
        <f t="shared" si="17"/>
        <v>63</v>
      </c>
      <c r="BC41" t="s">
        <v>221</v>
      </c>
      <c r="BD41" s="48">
        <v>2</v>
      </c>
      <c r="BE41" s="35">
        <f t="shared" si="22"/>
        <v>59</v>
      </c>
      <c r="BF41" t="s">
        <v>222</v>
      </c>
    </row>
    <row r="42" spans="30:58">
      <c r="AD42" s="40">
        <v>3</v>
      </c>
      <c r="AE42" s="35">
        <f t="shared" si="23"/>
        <v>90</v>
      </c>
      <c r="AF42" s="35" t="s">
        <v>223</v>
      </c>
      <c r="AG42" s="44" t="s">
        <v>704</v>
      </c>
      <c r="AH42" s="40">
        <v>3</v>
      </c>
      <c r="AI42" s="35">
        <f t="shared" si="24"/>
        <v>91</v>
      </c>
      <c r="AJ42" s="35" t="s">
        <v>224</v>
      </c>
      <c r="AK42" s="44" t="s">
        <v>704</v>
      </c>
      <c r="AX42" s="48">
        <v>2</v>
      </c>
      <c r="AY42" s="35">
        <f t="shared" si="16"/>
        <v>54</v>
      </c>
      <c r="AZ42" t="s">
        <v>304</v>
      </c>
      <c r="BA42" s="48">
        <v>3</v>
      </c>
      <c r="BB42" s="35">
        <f t="shared" si="17"/>
        <v>66</v>
      </c>
      <c r="BC42" t="s">
        <v>225</v>
      </c>
      <c r="BD42" s="48">
        <v>2</v>
      </c>
      <c r="BE42" s="35">
        <f t="shared" si="22"/>
        <v>61</v>
      </c>
      <c r="BF42" t="s">
        <v>226</v>
      </c>
    </row>
    <row r="43" spans="30:58">
      <c r="AD43" s="40">
        <v>3</v>
      </c>
      <c r="AE43" s="35">
        <f t="shared" si="23"/>
        <v>93</v>
      </c>
      <c r="AF43" s="31" t="s">
        <v>227</v>
      </c>
      <c r="AG43" s="44" t="s">
        <v>725</v>
      </c>
      <c r="AH43" s="40">
        <v>3</v>
      </c>
      <c r="AI43" s="35">
        <f t="shared" si="24"/>
        <v>94</v>
      </c>
      <c r="AJ43" s="31" t="s">
        <v>228</v>
      </c>
      <c r="AK43" s="44" t="s">
        <v>725</v>
      </c>
      <c r="AX43" s="48">
        <v>2</v>
      </c>
      <c r="AY43" s="35">
        <f t="shared" si="16"/>
        <v>56</v>
      </c>
      <c r="AZ43" t="s">
        <v>310</v>
      </c>
      <c r="BA43" s="48">
        <v>3</v>
      </c>
      <c r="BB43" s="35">
        <f t="shared" si="17"/>
        <v>69</v>
      </c>
      <c r="BC43" t="s">
        <v>229</v>
      </c>
      <c r="BD43" s="40">
        <v>2</v>
      </c>
      <c r="BE43" s="35">
        <f t="shared" si="22"/>
        <v>63</v>
      </c>
      <c r="BF43" t="s">
        <v>230</v>
      </c>
    </row>
    <row r="44" spans="30:58">
      <c r="AD44" s="40">
        <v>3</v>
      </c>
      <c r="AE44" s="35">
        <f t="shared" si="23"/>
        <v>96</v>
      </c>
      <c r="AF44" s="31" t="s">
        <v>231</v>
      </c>
      <c r="AG44" s="44" t="s">
        <v>725</v>
      </c>
      <c r="AH44" s="40">
        <v>3</v>
      </c>
      <c r="AI44" s="35">
        <f t="shared" si="24"/>
        <v>97</v>
      </c>
      <c r="AJ44" s="31" t="s">
        <v>207</v>
      </c>
      <c r="AK44" s="44" t="s">
        <v>723</v>
      </c>
      <c r="AX44" s="48">
        <v>2</v>
      </c>
      <c r="AY44" s="35">
        <f t="shared" si="16"/>
        <v>58</v>
      </c>
      <c r="AZ44" t="s">
        <v>317</v>
      </c>
      <c r="BA44" s="48">
        <v>3</v>
      </c>
      <c r="BB44" s="35">
        <f t="shared" si="17"/>
        <v>72</v>
      </c>
      <c r="BC44" t="s">
        <v>232</v>
      </c>
      <c r="BD44" s="40">
        <v>2</v>
      </c>
      <c r="BE44" s="35">
        <f t="shared" si="22"/>
        <v>65</v>
      </c>
      <c r="BF44" t="s">
        <v>233</v>
      </c>
    </row>
    <row r="45" spans="30:58">
      <c r="AD45" s="40">
        <v>3</v>
      </c>
      <c r="AE45" s="35">
        <f t="shared" si="23"/>
        <v>99</v>
      </c>
      <c r="AF45" s="31" t="s">
        <v>234</v>
      </c>
      <c r="AG45" s="44" t="s">
        <v>725</v>
      </c>
      <c r="AH45" s="40">
        <v>3</v>
      </c>
      <c r="AI45" s="35">
        <f t="shared" si="24"/>
        <v>100</v>
      </c>
      <c r="AJ45" s="33" t="s">
        <v>235</v>
      </c>
      <c r="AK45" s="44" t="s">
        <v>725</v>
      </c>
      <c r="AX45" s="48">
        <v>2</v>
      </c>
      <c r="AY45" s="35">
        <f t="shared" si="16"/>
        <v>60</v>
      </c>
      <c r="AZ45" t="s">
        <v>236</v>
      </c>
      <c r="BA45" s="48">
        <v>3</v>
      </c>
      <c r="BB45" s="35">
        <f t="shared" si="17"/>
        <v>75</v>
      </c>
      <c r="BC45" t="s">
        <v>237</v>
      </c>
      <c r="BD45" s="40">
        <v>2</v>
      </c>
      <c r="BE45" s="35">
        <f t="shared" si="22"/>
        <v>67</v>
      </c>
      <c r="BF45" t="s">
        <v>238</v>
      </c>
    </row>
    <row r="46" spans="30:58">
      <c r="AD46" s="40">
        <v>3</v>
      </c>
      <c r="AE46" s="35">
        <f t="shared" si="23"/>
        <v>102</v>
      </c>
      <c r="AF46" s="35" t="s">
        <v>239</v>
      </c>
      <c r="AG46" s="44" t="s">
        <v>704</v>
      </c>
      <c r="AH46" s="40">
        <v>3</v>
      </c>
      <c r="AI46" s="35">
        <f t="shared" si="24"/>
        <v>103</v>
      </c>
      <c r="AJ46" s="31" t="s">
        <v>240</v>
      </c>
      <c r="AK46" s="44" t="s">
        <v>725</v>
      </c>
      <c r="AX46" s="40">
        <v>3</v>
      </c>
      <c r="AY46" s="35">
        <f t="shared" si="16"/>
        <v>63</v>
      </c>
      <c r="AZ46" t="s">
        <v>214</v>
      </c>
      <c r="BA46" s="48">
        <v>3</v>
      </c>
      <c r="BB46" s="35">
        <f t="shared" si="17"/>
        <v>78</v>
      </c>
      <c r="BC46" t="s">
        <v>241</v>
      </c>
      <c r="BD46" s="48">
        <v>2</v>
      </c>
      <c r="BE46" s="35">
        <f t="shared" si="22"/>
        <v>69</v>
      </c>
      <c r="BF46" t="s">
        <v>242</v>
      </c>
    </row>
    <row r="47" spans="30:58">
      <c r="AD47" s="40">
        <v>3</v>
      </c>
      <c r="AE47" s="35">
        <f t="shared" si="23"/>
        <v>105</v>
      </c>
      <c r="AF47" s="31" t="s">
        <v>243</v>
      </c>
      <c r="AG47" s="44" t="s">
        <v>723</v>
      </c>
      <c r="AH47" s="40">
        <v>3</v>
      </c>
      <c r="AI47" s="35">
        <f t="shared" si="24"/>
        <v>106</v>
      </c>
      <c r="AJ47" s="33" t="s">
        <v>244</v>
      </c>
      <c r="AK47" s="44" t="s">
        <v>725</v>
      </c>
      <c r="AX47" s="40">
        <v>3</v>
      </c>
      <c r="AY47" s="35">
        <f t="shared" si="16"/>
        <v>66</v>
      </c>
      <c r="AZ47" s="32" t="s">
        <v>245</v>
      </c>
      <c r="BA47" s="48">
        <v>3</v>
      </c>
      <c r="BB47" s="35">
        <f t="shared" si="17"/>
        <v>81</v>
      </c>
      <c r="BC47" s="32" t="s">
        <v>245</v>
      </c>
      <c r="BD47" s="48">
        <v>2</v>
      </c>
      <c r="BE47" s="35">
        <f t="shared" si="22"/>
        <v>71</v>
      </c>
      <c r="BF47" t="s">
        <v>246</v>
      </c>
    </row>
    <row r="48" spans="30:58">
      <c r="AD48" s="40">
        <v>3</v>
      </c>
      <c r="AE48" s="35">
        <f t="shared" si="23"/>
        <v>108</v>
      </c>
      <c r="AF48" s="31" t="s">
        <v>247</v>
      </c>
      <c r="AG48" s="44" t="s">
        <v>723</v>
      </c>
      <c r="AH48" s="40">
        <v>3</v>
      </c>
      <c r="AI48" s="35">
        <f t="shared" si="24"/>
        <v>109</v>
      </c>
      <c r="AJ48" s="31" t="s">
        <v>243</v>
      </c>
      <c r="AK48" s="44" t="s">
        <v>723</v>
      </c>
      <c r="AX48" s="40">
        <v>3</v>
      </c>
      <c r="AY48" s="35">
        <f t="shared" si="16"/>
        <v>69</v>
      </c>
      <c r="AZ48" t="s">
        <v>248</v>
      </c>
      <c r="BA48" s="48">
        <v>3</v>
      </c>
      <c r="BB48" s="35">
        <f t="shared" si="17"/>
        <v>84</v>
      </c>
      <c r="BC48" t="s">
        <v>249</v>
      </c>
      <c r="BD48" s="48">
        <v>2</v>
      </c>
      <c r="BE48" s="35">
        <f t="shared" si="22"/>
        <v>73</v>
      </c>
      <c r="BF48" t="s">
        <v>250</v>
      </c>
    </row>
    <row r="49" spans="30:58">
      <c r="AD49" s="40">
        <v>3</v>
      </c>
      <c r="AE49" s="35">
        <f t="shared" si="23"/>
        <v>111</v>
      </c>
      <c r="AF49" s="31" t="s">
        <v>251</v>
      </c>
      <c r="AG49" s="44" t="s">
        <v>723</v>
      </c>
      <c r="AH49" s="40">
        <v>3</v>
      </c>
      <c r="AI49" s="35">
        <f t="shared" si="24"/>
        <v>112</v>
      </c>
      <c r="AJ49" s="31" t="s">
        <v>247</v>
      </c>
      <c r="AK49" s="44" t="s">
        <v>723</v>
      </c>
      <c r="AX49" s="40">
        <v>3</v>
      </c>
      <c r="AY49" s="35">
        <f t="shared" si="16"/>
        <v>72</v>
      </c>
      <c r="AZ49" t="s">
        <v>252</v>
      </c>
      <c r="BA49" s="48">
        <v>3</v>
      </c>
      <c r="BB49" s="35">
        <f t="shared" si="17"/>
        <v>87</v>
      </c>
      <c r="BC49" t="s">
        <v>253</v>
      </c>
      <c r="BD49" s="40">
        <v>2</v>
      </c>
      <c r="BE49" s="35">
        <f t="shared" si="22"/>
        <v>75</v>
      </c>
      <c r="BF49" t="s">
        <v>254</v>
      </c>
    </row>
    <row r="50" spans="30:58">
      <c r="AD50" s="40">
        <v>3</v>
      </c>
      <c r="AE50" s="35">
        <f t="shared" si="23"/>
        <v>114</v>
      </c>
      <c r="AF50" s="31" t="s">
        <v>255</v>
      </c>
      <c r="AG50" s="44" t="s">
        <v>723</v>
      </c>
      <c r="AH50" s="40">
        <v>3</v>
      </c>
      <c r="AI50" s="35">
        <f t="shared" si="24"/>
        <v>115</v>
      </c>
      <c r="AJ50" s="31" t="s">
        <v>251</v>
      </c>
      <c r="AK50" s="44" t="s">
        <v>723</v>
      </c>
      <c r="AX50" s="40">
        <v>3</v>
      </c>
      <c r="AY50" s="35">
        <f t="shared" si="16"/>
        <v>75</v>
      </c>
      <c r="AZ50" t="s">
        <v>221</v>
      </c>
      <c r="BA50" s="48">
        <v>3</v>
      </c>
      <c r="BB50" s="35">
        <f t="shared" si="17"/>
        <v>90</v>
      </c>
      <c r="BC50" t="s">
        <v>256</v>
      </c>
      <c r="BD50" s="40">
        <v>2</v>
      </c>
      <c r="BE50" s="35">
        <f t="shared" si="22"/>
        <v>77</v>
      </c>
      <c r="BF50" t="s">
        <v>257</v>
      </c>
    </row>
    <row r="51" spans="30:58">
      <c r="AD51" s="40">
        <v>3</v>
      </c>
      <c r="AE51" s="35">
        <f t="shared" si="23"/>
        <v>117</v>
      </c>
      <c r="AF51" s="31" t="s">
        <v>258</v>
      </c>
      <c r="AG51" s="44" t="s">
        <v>723</v>
      </c>
      <c r="AH51" s="40">
        <v>3</v>
      </c>
      <c r="AI51" s="35">
        <f t="shared" si="24"/>
        <v>118</v>
      </c>
      <c r="AJ51" s="31" t="s">
        <v>255</v>
      </c>
      <c r="AK51" s="44" t="s">
        <v>723</v>
      </c>
      <c r="AX51" s="48">
        <v>3</v>
      </c>
      <c r="AY51" s="35">
        <f t="shared" si="16"/>
        <v>78</v>
      </c>
      <c r="AZ51" t="s">
        <v>259</v>
      </c>
      <c r="BA51" s="48">
        <v>3</v>
      </c>
      <c r="BB51" s="35">
        <f t="shared" si="17"/>
        <v>93</v>
      </c>
      <c r="BC51" t="s">
        <v>260</v>
      </c>
      <c r="BD51" s="40">
        <v>2</v>
      </c>
      <c r="BE51" s="35">
        <f t="shared" si="22"/>
        <v>79</v>
      </c>
      <c r="BF51" t="s">
        <v>261</v>
      </c>
    </row>
    <row r="52" spans="30:58">
      <c r="AD52" s="40">
        <v>3</v>
      </c>
      <c r="AE52" s="35">
        <f t="shared" si="23"/>
        <v>120</v>
      </c>
      <c r="AF52" s="31" t="s">
        <v>262</v>
      </c>
      <c r="AG52" s="44" t="s">
        <v>723</v>
      </c>
      <c r="AH52" s="40">
        <v>3</v>
      </c>
      <c r="AI52" s="35">
        <f t="shared" si="24"/>
        <v>121</v>
      </c>
      <c r="AJ52" s="31" t="s">
        <v>258</v>
      </c>
      <c r="AK52" s="44" t="s">
        <v>723</v>
      </c>
      <c r="AX52" s="48">
        <v>3</v>
      </c>
      <c r="AY52" s="35">
        <f t="shared" si="16"/>
        <v>81</v>
      </c>
      <c r="AZ52" t="s">
        <v>263</v>
      </c>
      <c r="BA52" s="48">
        <v>3</v>
      </c>
      <c r="BB52" s="35">
        <f t="shared" si="17"/>
        <v>96</v>
      </c>
      <c r="BC52" t="s">
        <v>264</v>
      </c>
      <c r="BD52" s="40">
        <v>2</v>
      </c>
      <c r="BE52" s="35">
        <f t="shared" si="22"/>
        <v>81</v>
      </c>
      <c r="BF52" t="s">
        <v>265</v>
      </c>
    </row>
    <row r="53" spans="30:58">
      <c r="AD53" s="40">
        <v>3</v>
      </c>
      <c r="AE53" s="35">
        <f t="shared" si="23"/>
        <v>123</v>
      </c>
      <c r="AF53" s="31" t="s">
        <v>266</v>
      </c>
      <c r="AG53" s="44" t="s">
        <v>723</v>
      </c>
      <c r="AH53" s="40">
        <v>3</v>
      </c>
      <c r="AI53" s="35">
        <f t="shared" si="24"/>
        <v>124</v>
      </c>
      <c r="AJ53" s="31" t="s">
        <v>262</v>
      </c>
      <c r="AK53" s="44" t="s">
        <v>723</v>
      </c>
      <c r="AX53" s="48">
        <v>3</v>
      </c>
      <c r="AY53" s="35">
        <f t="shared" si="16"/>
        <v>84</v>
      </c>
      <c r="AZ53" t="s">
        <v>267</v>
      </c>
      <c r="BA53" s="48">
        <v>3</v>
      </c>
      <c r="BB53" s="35">
        <f t="shared" si="17"/>
        <v>99</v>
      </c>
      <c r="BC53" t="s">
        <v>143</v>
      </c>
      <c r="BD53" s="40">
        <v>2</v>
      </c>
      <c r="BE53" s="35">
        <f t="shared" si="22"/>
        <v>83</v>
      </c>
      <c r="BF53" t="s">
        <v>144</v>
      </c>
    </row>
    <row r="54" spans="30:58">
      <c r="AD54" s="40">
        <v>4</v>
      </c>
      <c r="AE54" s="35">
        <f t="shared" si="23"/>
        <v>127</v>
      </c>
      <c r="AF54" s="31" t="s">
        <v>145</v>
      </c>
      <c r="AG54" s="44" t="s">
        <v>725</v>
      </c>
      <c r="AH54" s="40">
        <v>3</v>
      </c>
      <c r="AI54" s="35">
        <f t="shared" si="24"/>
        <v>127</v>
      </c>
      <c r="AJ54" s="31" t="s">
        <v>266</v>
      </c>
      <c r="AK54" s="44" t="s">
        <v>723</v>
      </c>
      <c r="AX54" s="48">
        <v>3</v>
      </c>
      <c r="AY54" s="35">
        <f t="shared" si="16"/>
        <v>87</v>
      </c>
      <c r="AZ54" t="s">
        <v>229</v>
      </c>
      <c r="BA54" s="40">
        <v>3</v>
      </c>
      <c r="BB54" s="35">
        <f t="shared" si="17"/>
        <v>102</v>
      </c>
      <c r="BC54" t="s">
        <v>146</v>
      </c>
      <c r="BD54" s="48">
        <v>2</v>
      </c>
      <c r="BE54" s="35">
        <f t="shared" si="22"/>
        <v>85</v>
      </c>
      <c r="BF54" t="s">
        <v>147</v>
      </c>
    </row>
    <row r="55" spans="30:58">
      <c r="AD55" s="40">
        <v>4</v>
      </c>
      <c r="AE55" s="35">
        <f t="shared" si="23"/>
        <v>131</v>
      </c>
      <c r="AF55" s="31" t="s">
        <v>148</v>
      </c>
      <c r="AG55" s="44" t="s">
        <v>405</v>
      </c>
      <c r="AH55" s="40">
        <v>3</v>
      </c>
      <c r="AI55" s="35">
        <f t="shared" si="24"/>
        <v>130</v>
      </c>
      <c r="AJ55" s="33" t="s">
        <v>149</v>
      </c>
      <c r="AK55" s="45" t="s">
        <v>704</v>
      </c>
      <c r="AX55" s="48">
        <v>3</v>
      </c>
      <c r="AY55" s="35">
        <f t="shared" si="16"/>
        <v>90</v>
      </c>
      <c r="AZ55" t="s">
        <v>150</v>
      </c>
      <c r="BA55" s="40">
        <v>3</v>
      </c>
      <c r="BB55" s="35">
        <f t="shared" si="17"/>
        <v>105</v>
      </c>
      <c r="BC55" t="s">
        <v>151</v>
      </c>
      <c r="BD55" s="48">
        <v>2</v>
      </c>
      <c r="BE55" s="35">
        <f t="shared" si="22"/>
        <v>87</v>
      </c>
      <c r="BF55" t="s">
        <v>152</v>
      </c>
    </row>
    <row r="56" spans="30:58">
      <c r="AD56" s="40">
        <v>4</v>
      </c>
      <c r="AE56" s="35">
        <f t="shared" si="23"/>
        <v>135</v>
      </c>
      <c r="AF56" s="31" t="s">
        <v>153</v>
      </c>
      <c r="AG56" s="44" t="s">
        <v>723</v>
      </c>
      <c r="AH56" s="40">
        <v>4</v>
      </c>
      <c r="AI56" s="35">
        <f t="shared" si="24"/>
        <v>134</v>
      </c>
      <c r="AJ56" s="31" t="s">
        <v>145</v>
      </c>
      <c r="AK56" s="44" t="s">
        <v>725</v>
      </c>
      <c r="AX56" s="48">
        <v>3</v>
      </c>
      <c r="AY56" s="35">
        <f t="shared" si="16"/>
        <v>93</v>
      </c>
      <c r="AZ56" t="s">
        <v>154</v>
      </c>
      <c r="BA56" s="40">
        <v>3</v>
      </c>
      <c r="BB56" s="35">
        <f t="shared" si="17"/>
        <v>108</v>
      </c>
      <c r="BC56" t="s">
        <v>155</v>
      </c>
      <c r="BD56" s="48">
        <v>2</v>
      </c>
      <c r="BE56" s="35">
        <f t="shared" si="22"/>
        <v>89</v>
      </c>
      <c r="BF56" t="s">
        <v>156</v>
      </c>
    </row>
    <row r="57" spans="30:58">
      <c r="AD57" s="40">
        <v>4</v>
      </c>
      <c r="AE57" s="35">
        <f t="shared" si="23"/>
        <v>139</v>
      </c>
      <c r="AF57" s="31" t="s">
        <v>157</v>
      </c>
      <c r="AG57" s="44" t="s">
        <v>723</v>
      </c>
      <c r="AH57" s="40">
        <v>4</v>
      </c>
      <c r="AI57" s="35">
        <f t="shared" si="24"/>
        <v>138</v>
      </c>
      <c r="AJ57" s="31" t="s">
        <v>158</v>
      </c>
      <c r="AK57" s="44" t="s">
        <v>725</v>
      </c>
      <c r="AX57" s="48">
        <v>3</v>
      </c>
      <c r="AY57" s="35">
        <f t="shared" si="16"/>
        <v>96</v>
      </c>
      <c r="AZ57" t="s">
        <v>232</v>
      </c>
      <c r="BA57" s="40">
        <v>3</v>
      </c>
      <c r="BB57" s="35">
        <f t="shared" si="17"/>
        <v>111</v>
      </c>
      <c r="BC57" t="s">
        <v>159</v>
      </c>
      <c r="BD57" s="48">
        <v>2</v>
      </c>
      <c r="BE57" s="35">
        <f t="shared" si="22"/>
        <v>91</v>
      </c>
      <c r="BF57" t="s">
        <v>160</v>
      </c>
    </row>
    <row r="58" spans="30:58">
      <c r="AD58" s="40">
        <v>4</v>
      </c>
      <c r="AE58" s="35">
        <f t="shared" si="23"/>
        <v>143</v>
      </c>
      <c r="AF58" s="31" t="s">
        <v>161</v>
      </c>
      <c r="AG58" s="44" t="s">
        <v>723</v>
      </c>
      <c r="AH58" s="40">
        <v>4</v>
      </c>
      <c r="AI58" s="35">
        <f t="shared" si="24"/>
        <v>142</v>
      </c>
      <c r="AJ58" s="31" t="s">
        <v>162</v>
      </c>
      <c r="AK58" s="44" t="s">
        <v>725</v>
      </c>
      <c r="AX58" s="48">
        <v>3</v>
      </c>
      <c r="AY58" s="35">
        <f t="shared" si="16"/>
        <v>99</v>
      </c>
      <c r="AZ58" t="s">
        <v>163</v>
      </c>
      <c r="BA58" s="40">
        <v>3</v>
      </c>
      <c r="BB58" s="35">
        <f t="shared" si="17"/>
        <v>114</v>
      </c>
      <c r="BC58" t="s">
        <v>164</v>
      </c>
      <c r="BD58" s="48">
        <v>2</v>
      </c>
      <c r="BE58" s="35">
        <f t="shared" si="22"/>
        <v>93</v>
      </c>
      <c r="BF58" t="s">
        <v>165</v>
      </c>
    </row>
    <row r="59" spans="30:58">
      <c r="AD59" s="40">
        <v>4</v>
      </c>
      <c r="AE59" s="35">
        <f t="shared" si="23"/>
        <v>147</v>
      </c>
      <c r="AF59" s="31" t="s">
        <v>166</v>
      </c>
      <c r="AG59" s="44" t="s">
        <v>723</v>
      </c>
      <c r="AH59" s="40">
        <v>4</v>
      </c>
      <c r="AI59" s="35">
        <f t="shared" si="24"/>
        <v>146</v>
      </c>
      <c r="AJ59" s="31" t="s">
        <v>167</v>
      </c>
      <c r="AK59" s="44" t="s">
        <v>725</v>
      </c>
      <c r="AX59" s="48">
        <v>3</v>
      </c>
      <c r="AY59" s="35">
        <f t="shared" si="16"/>
        <v>102</v>
      </c>
      <c r="AZ59" t="s">
        <v>237</v>
      </c>
      <c r="BA59" s="40">
        <v>4</v>
      </c>
      <c r="BB59" s="35">
        <f t="shared" si="17"/>
        <v>118</v>
      </c>
      <c r="BC59" t="s">
        <v>168</v>
      </c>
      <c r="BD59" s="48">
        <v>2</v>
      </c>
      <c r="BE59" s="35">
        <f t="shared" si="22"/>
        <v>95</v>
      </c>
      <c r="BF59" t="s">
        <v>169</v>
      </c>
    </row>
    <row r="60" spans="30:58">
      <c r="AD60" s="40">
        <v>4</v>
      </c>
      <c r="AE60" s="35">
        <f t="shared" si="23"/>
        <v>151</v>
      </c>
      <c r="AF60" s="31" t="s">
        <v>170</v>
      </c>
      <c r="AG60" s="44" t="s">
        <v>723</v>
      </c>
      <c r="AH60" s="40">
        <v>4</v>
      </c>
      <c r="AI60" s="35">
        <f t="shared" si="24"/>
        <v>150</v>
      </c>
      <c r="AJ60" s="31" t="s">
        <v>171</v>
      </c>
      <c r="AK60" s="44" t="s">
        <v>725</v>
      </c>
      <c r="AX60" s="48">
        <v>3</v>
      </c>
      <c r="AY60" s="35">
        <f t="shared" si="16"/>
        <v>105</v>
      </c>
      <c r="AZ60" t="s">
        <v>241</v>
      </c>
      <c r="BA60" s="40">
        <v>4</v>
      </c>
      <c r="BB60" s="35">
        <f t="shared" si="17"/>
        <v>122</v>
      </c>
      <c r="BC60" t="s">
        <v>400</v>
      </c>
      <c r="BD60" s="48">
        <v>2</v>
      </c>
      <c r="BE60" s="35">
        <f t="shared" si="22"/>
        <v>97</v>
      </c>
      <c r="BF60" t="s">
        <v>172</v>
      </c>
    </row>
    <row r="61" spans="30:58">
      <c r="AD61" s="40">
        <v>4</v>
      </c>
      <c r="AE61" s="35">
        <f t="shared" si="23"/>
        <v>155</v>
      </c>
      <c r="AF61" s="31" t="s">
        <v>173</v>
      </c>
      <c r="AG61" s="44" t="s">
        <v>405</v>
      </c>
      <c r="AH61" s="40">
        <v>4</v>
      </c>
      <c r="AI61" s="35">
        <f t="shared" si="24"/>
        <v>154</v>
      </c>
      <c r="AJ61" s="31" t="s">
        <v>174</v>
      </c>
      <c r="AK61" s="44" t="s">
        <v>723</v>
      </c>
      <c r="AX61" s="48">
        <v>3</v>
      </c>
      <c r="AY61" s="35">
        <f t="shared" si="16"/>
        <v>108</v>
      </c>
      <c r="AZ61" t="s">
        <v>175</v>
      </c>
      <c r="BA61" s="40">
        <v>4</v>
      </c>
      <c r="BB61" s="35">
        <f t="shared" si="17"/>
        <v>126</v>
      </c>
      <c r="BC61" t="s">
        <v>176</v>
      </c>
      <c r="BD61" s="40">
        <v>2</v>
      </c>
      <c r="BE61" s="35">
        <f t="shared" si="22"/>
        <v>99</v>
      </c>
      <c r="BF61" t="s">
        <v>177</v>
      </c>
    </row>
    <row r="62" spans="30:58">
      <c r="AD62" s="40">
        <v>4</v>
      </c>
      <c r="AE62" s="35">
        <f t="shared" si="23"/>
        <v>159</v>
      </c>
      <c r="AF62" s="31" t="s">
        <v>178</v>
      </c>
      <c r="AG62" s="44" t="s">
        <v>725</v>
      </c>
      <c r="AH62" s="40">
        <v>4</v>
      </c>
      <c r="AI62" s="35">
        <f t="shared" si="24"/>
        <v>158</v>
      </c>
      <c r="AJ62" s="31" t="s">
        <v>319</v>
      </c>
      <c r="AK62" s="44" t="s">
        <v>723</v>
      </c>
      <c r="AX62" s="48">
        <v>3</v>
      </c>
      <c r="AY62" s="35">
        <f t="shared" si="16"/>
        <v>111</v>
      </c>
      <c r="AZ62" t="s">
        <v>179</v>
      </c>
      <c r="BA62" s="48">
        <v>4</v>
      </c>
      <c r="BB62" s="35">
        <f t="shared" si="17"/>
        <v>130</v>
      </c>
      <c r="BC62" t="s">
        <v>180</v>
      </c>
      <c r="BD62" s="48">
        <v>2</v>
      </c>
      <c r="BE62" s="35">
        <f t="shared" si="22"/>
        <v>101</v>
      </c>
      <c r="BF62" t="s">
        <v>181</v>
      </c>
    </row>
    <row r="63" spans="30:58">
      <c r="AD63" s="40">
        <v>4</v>
      </c>
      <c r="AE63" s="35">
        <f t="shared" si="23"/>
        <v>163</v>
      </c>
      <c r="AF63" s="34" t="s">
        <v>182</v>
      </c>
      <c r="AG63" s="44" t="s">
        <v>723</v>
      </c>
      <c r="AH63" s="40">
        <v>4</v>
      </c>
      <c r="AI63" s="35">
        <f t="shared" si="24"/>
        <v>162</v>
      </c>
      <c r="AJ63" s="31" t="s">
        <v>183</v>
      </c>
      <c r="AK63" s="44" t="s">
        <v>725</v>
      </c>
      <c r="AX63" s="48">
        <v>3</v>
      </c>
      <c r="AY63" s="35">
        <f t="shared" si="16"/>
        <v>114</v>
      </c>
      <c r="AZ63" t="s">
        <v>184</v>
      </c>
      <c r="BA63" s="48">
        <v>4</v>
      </c>
      <c r="BB63" s="35">
        <f t="shared" si="17"/>
        <v>134</v>
      </c>
      <c r="BC63" t="s">
        <v>263</v>
      </c>
      <c r="BD63" s="48">
        <v>2</v>
      </c>
      <c r="BE63" s="35">
        <f t="shared" si="22"/>
        <v>103</v>
      </c>
      <c r="BF63" t="s">
        <v>185</v>
      </c>
    </row>
    <row r="64" spans="30:58">
      <c r="AD64" s="40">
        <v>4</v>
      </c>
      <c r="AE64" s="35">
        <f t="shared" si="23"/>
        <v>167</v>
      </c>
      <c r="AF64" s="34" t="s">
        <v>186</v>
      </c>
      <c r="AG64" s="44" t="s">
        <v>723</v>
      </c>
      <c r="AH64" s="40">
        <v>4</v>
      </c>
      <c r="AI64" s="35">
        <f t="shared" si="24"/>
        <v>166</v>
      </c>
      <c r="AJ64" s="31" t="s">
        <v>178</v>
      </c>
      <c r="AK64" s="44" t="s">
        <v>725</v>
      </c>
      <c r="AX64" s="48">
        <v>3</v>
      </c>
      <c r="AY64" s="35">
        <f t="shared" si="16"/>
        <v>117</v>
      </c>
      <c r="AZ64" t="s">
        <v>187</v>
      </c>
      <c r="BA64" s="48">
        <v>4</v>
      </c>
      <c r="BB64" s="35">
        <f t="shared" si="17"/>
        <v>138</v>
      </c>
      <c r="BC64" t="s">
        <v>188</v>
      </c>
      <c r="BD64" s="48">
        <v>2</v>
      </c>
      <c r="BE64" s="35">
        <f t="shared" si="22"/>
        <v>105</v>
      </c>
      <c r="BF64" t="s">
        <v>189</v>
      </c>
    </row>
    <row r="65" spans="30:58">
      <c r="AD65" s="40">
        <v>4</v>
      </c>
      <c r="AE65" s="35">
        <f t="shared" si="23"/>
        <v>171</v>
      </c>
      <c r="AF65" s="31" t="s">
        <v>190</v>
      </c>
      <c r="AG65" s="44" t="s">
        <v>723</v>
      </c>
      <c r="AH65" s="40">
        <v>4</v>
      </c>
      <c r="AI65" s="35">
        <f t="shared" si="24"/>
        <v>170</v>
      </c>
      <c r="AJ65" s="31" t="s">
        <v>284</v>
      </c>
      <c r="AK65" s="44" t="s">
        <v>405</v>
      </c>
      <c r="AX65" s="48">
        <v>3</v>
      </c>
      <c r="AY65" s="35">
        <f t="shared" si="16"/>
        <v>120</v>
      </c>
      <c r="AZ65" t="s">
        <v>191</v>
      </c>
      <c r="BA65" s="48">
        <v>4</v>
      </c>
      <c r="BB65" s="35">
        <f t="shared" si="17"/>
        <v>142</v>
      </c>
      <c r="BC65" t="s">
        <v>192</v>
      </c>
      <c r="BD65" s="48">
        <v>2</v>
      </c>
      <c r="BE65" s="35">
        <f t="shared" si="22"/>
        <v>107</v>
      </c>
      <c r="BF65" t="s">
        <v>193</v>
      </c>
    </row>
    <row r="66" spans="30:58">
      <c r="AD66" s="40">
        <v>4</v>
      </c>
      <c r="AE66" s="35">
        <f t="shared" si="23"/>
        <v>175</v>
      </c>
      <c r="AF66" s="31" t="s">
        <v>213</v>
      </c>
      <c r="AG66" s="44" t="s">
        <v>468</v>
      </c>
      <c r="AH66" s="40">
        <v>4</v>
      </c>
      <c r="AI66" s="35">
        <f t="shared" si="24"/>
        <v>174</v>
      </c>
      <c r="AJ66" s="31" t="s">
        <v>291</v>
      </c>
      <c r="AK66" s="44" t="s">
        <v>405</v>
      </c>
      <c r="AX66" s="48">
        <v>3</v>
      </c>
      <c r="AY66" s="35">
        <f t="shared" si="16"/>
        <v>123</v>
      </c>
      <c r="AZ66" t="s">
        <v>205</v>
      </c>
      <c r="BA66" s="48">
        <v>4</v>
      </c>
      <c r="BB66" s="35">
        <f t="shared" si="17"/>
        <v>146</v>
      </c>
      <c r="BC66" t="s">
        <v>194</v>
      </c>
      <c r="BD66" s="40">
        <v>2</v>
      </c>
      <c r="BE66" s="35">
        <f t="shared" si="22"/>
        <v>109</v>
      </c>
      <c r="BF66" t="s">
        <v>195</v>
      </c>
    </row>
    <row r="67" spans="30:58">
      <c r="AD67" s="40">
        <v>4</v>
      </c>
      <c r="AE67" s="35">
        <f t="shared" si="23"/>
        <v>179</v>
      </c>
      <c r="AF67" s="31" t="s">
        <v>196</v>
      </c>
      <c r="AG67" s="44" t="s">
        <v>405</v>
      </c>
      <c r="AH67" s="40">
        <v>4</v>
      </c>
      <c r="AI67" s="35">
        <f t="shared" si="24"/>
        <v>178</v>
      </c>
      <c r="AJ67" s="34" t="s">
        <v>197</v>
      </c>
      <c r="AK67" s="44" t="s">
        <v>725</v>
      </c>
      <c r="AX67" s="40">
        <v>3</v>
      </c>
      <c r="AY67" s="35">
        <f t="shared" si="16"/>
        <v>126</v>
      </c>
      <c r="AZ67" t="s">
        <v>260</v>
      </c>
      <c r="BA67" s="48">
        <v>4</v>
      </c>
      <c r="BB67" s="35">
        <f t="shared" si="17"/>
        <v>150</v>
      </c>
      <c r="BC67" t="s">
        <v>198</v>
      </c>
      <c r="BD67" s="40">
        <v>2</v>
      </c>
      <c r="BE67" s="35">
        <f t="shared" si="22"/>
        <v>111</v>
      </c>
      <c r="BF67" t="s">
        <v>199</v>
      </c>
    </row>
    <row r="68" spans="30:58">
      <c r="AD68" s="40">
        <v>4</v>
      </c>
      <c r="AE68" s="35">
        <f t="shared" si="23"/>
        <v>183</v>
      </c>
      <c r="AF68" s="31" t="s">
        <v>200</v>
      </c>
      <c r="AG68" s="44" t="s">
        <v>723</v>
      </c>
      <c r="AH68" s="40">
        <v>4</v>
      </c>
      <c r="AI68" s="35">
        <f t="shared" si="24"/>
        <v>182</v>
      </c>
      <c r="AJ68" s="34" t="s">
        <v>186</v>
      </c>
      <c r="AK68" s="44" t="s">
        <v>723</v>
      </c>
      <c r="AX68" s="40">
        <v>3</v>
      </c>
      <c r="AY68" s="35">
        <f t="shared" si="16"/>
        <v>129</v>
      </c>
      <c r="AZ68" t="s">
        <v>146</v>
      </c>
      <c r="BA68" s="40">
        <v>5</v>
      </c>
      <c r="BB68" s="35">
        <f t="shared" si="17"/>
        <v>155</v>
      </c>
      <c r="BC68" t="s">
        <v>201</v>
      </c>
      <c r="BD68" s="48">
        <v>2</v>
      </c>
      <c r="BE68" s="35">
        <f t="shared" si="22"/>
        <v>113</v>
      </c>
      <c r="BF68" t="s">
        <v>202</v>
      </c>
    </row>
    <row r="69" spans="30:58">
      <c r="AD69" s="40">
        <v>4</v>
      </c>
      <c r="AE69" s="35">
        <f t="shared" si="23"/>
        <v>187</v>
      </c>
      <c r="AF69" s="33" t="s">
        <v>203</v>
      </c>
      <c r="AG69" s="45" t="s">
        <v>704</v>
      </c>
      <c r="AH69" s="40">
        <v>4</v>
      </c>
      <c r="AI69" s="35">
        <f t="shared" si="24"/>
        <v>186</v>
      </c>
      <c r="AJ69" s="31" t="s">
        <v>196</v>
      </c>
      <c r="AK69" s="44" t="s">
        <v>405</v>
      </c>
      <c r="AX69" s="40">
        <v>3</v>
      </c>
      <c r="AY69" s="35">
        <f t="shared" si="16"/>
        <v>132</v>
      </c>
      <c r="AZ69" t="s">
        <v>151</v>
      </c>
      <c r="BA69" s="40">
        <v>5</v>
      </c>
      <c r="BB69" s="35">
        <f t="shared" si="17"/>
        <v>160</v>
      </c>
      <c r="BC69" t="s">
        <v>204</v>
      </c>
      <c r="BD69" s="48">
        <v>2</v>
      </c>
      <c r="BE69" s="35">
        <f t="shared" si="22"/>
        <v>115</v>
      </c>
      <c r="BF69" t="s">
        <v>77</v>
      </c>
    </row>
    <row r="70" spans="30:58">
      <c r="AD70" s="40">
        <v>5</v>
      </c>
      <c r="AE70" s="35">
        <f t="shared" ref="AE70:AE87" si="25">AE69+AD70</f>
        <v>192</v>
      </c>
      <c r="AF70" s="31" t="s">
        <v>333</v>
      </c>
      <c r="AG70" s="44" t="s">
        <v>723</v>
      </c>
      <c r="AH70" s="40">
        <v>4</v>
      </c>
      <c r="AI70" s="35">
        <f t="shared" ref="AI70:AI84" si="26">AI69+AH70</f>
        <v>190</v>
      </c>
      <c r="AJ70" s="31" t="s">
        <v>200</v>
      </c>
      <c r="AK70" s="44" t="s">
        <v>723</v>
      </c>
      <c r="AX70" s="40">
        <v>3</v>
      </c>
      <c r="AY70" s="35">
        <f t="shared" si="16"/>
        <v>135</v>
      </c>
      <c r="AZ70" t="s">
        <v>155</v>
      </c>
      <c r="BA70" s="40">
        <v>5</v>
      </c>
      <c r="BB70" s="35">
        <f t="shared" ref="BB70:BB97" si="27">BB69+BA70</f>
        <v>165</v>
      </c>
      <c r="BC70" t="s">
        <v>78</v>
      </c>
      <c r="BD70" s="48">
        <v>2</v>
      </c>
      <c r="BE70" s="35">
        <f t="shared" si="22"/>
        <v>117</v>
      </c>
      <c r="BF70" t="s">
        <v>79</v>
      </c>
    </row>
    <row r="71" spans="30:58">
      <c r="AD71" s="40">
        <v>5</v>
      </c>
      <c r="AE71" s="35">
        <f t="shared" si="25"/>
        <v>197</v>
      </c>
      <c r="AF71" s="31" t="s">
        <v>80</v>
      </c>
      <c r="AG71" s="44" t="s">
        <v>723</v>
      </c>
      <c r="AH71" s="40">
        <v>4</v>
      </c>
      <c r="AI71" s="35">
        <f t="shared" si="26"/>
        <v>194</v>
      </c>
      <c r="AJ71" s="31" t="s">
        <v>81</v>
      </c>
      <c r="AK71" s="44" t="s">
        <v>723</v>
      </c>
      <c r="AX71" s="40">
        <v>3</v>
      </c>
      <c r="AY71" s="35">
        <f t="shared" ref="AY71:AY111" si="28">AY70+AX71</f>
        <v>138</v>
      </c>
      <c r="AZ71" t="s">
        <v>159</v>
      </c>
      <c r="BA71" s="40">
        <v>5</v>
      </c>
      <c r="BB71" s="35">
        <f t="shared" si="27"/>
        <v>170</v>
      </c>
      <c r="BC71" t="s">
        <v>82</v>
      </c>
      <c r="BD71" s="48">
        <v>2</v>
      </c>
      <c r="BE71" s="35">
        <f t="shared" ref="BE71:BE100" si="29">BE70+BD71</f>
        <v>119</v>
      </c>
      <c r="BF71" t="s">
        <v>83</v>
      </c>
    </row>
    <row r="72" spans="30:58">
      <c r="AD72" s="40">
        <v>5</v>
      </c>
      <c r="AE72" s="35">
        <f t="shared" si="25"/>
        <v>202</v>
      </c>
      <c r="AF72" s="31" t="s">
        <v>84</v>
      </c>
      <c r="AG72" s="44" t="s">
        <v>723</v>
      </c>
      <c r="AH72" s="40">
        <v>5</v>
      </c>
      <c r="AI72" s="35">
        <f t="shared" si="26"/>
        <v>199</v>
      </c>
      <c r="AJ72" s="33" t="s">
        <v>85</v>
      </c>
      <c r="AK72" s="45" t="s">
        <v>704</v>
      </c>
      <c r="AX72" s="40">
        <v>3</v>
      </c>
      <c r="AY72" s="35">
        <f t="shared" si="28"/>
        <v>141</v>
      </c>
      <c r="AZ72" t="s">
        <v>164</v>
      </c>
      <c r="BA72" s="40">
        <v>5</v>
      </c>
      <c r="BB72" s="35">
        <f t="shared" si="27"/>
        <v>175</v>
      </c>
      <c r="BC72" t="s">
        <v>86</v>
      </c>
      <c r="BD72" s="48">
        <v>2</v>
      </c>
      <c r="BE72" s="35">
        <f t="shared" si="29"/>
        <v>121</v>
      </c>
      <c r="BF72" t="s">
        <v>87</v>
      </c>
    </row>
    <row r="73" spans="30:58">
      <c r="AD73" s="40">
        <v>5</v>
      </c>
      <c r="AE73" s="35">
        <f t="shared" si="25"/>
        <v>207</v>
      </c>
      <c r="AF73" s="33" t="s">
        <v>88</v>
      </c>
      <c r="AG73" s="45" t="s">
        <v>704</v>
      </c>
      <c r="AH73" s="40">
        <v>6</v>
      </c>
      <c r="AI73" s="35">
        <f t="shared" si="26"/>
        <v>205</v>
      </c>
      <c r="AJ73" s="34" t="s">
        <v>89</v>
      </c>
      <c r="AK73" s="44" t="s">
        <v>405</v>
      </c>
      <c r="AX73" s="40">
        <v>4</v>
      </c>
      <c r="AY73" s="35">
        <f t="shared" si="28"/>
        <v>145</v>
      </c>
      <c r="AZ73" t="s">
        <v>168</v>
      </c>
      <c r="BA73" s="40">
        <v>5</v>
      </c>
      <c r="BB73" s="35">
        <f t="shared" si="27"/>
        <v>180</v>
      </c>
      <c r="BC73" t="s">
        <v>90</v>
      </c>
      <c r="BD73" s="48">
        <v>2</v>
      </c>
      <c r="BE73" s="35">
        <f t="shared" si="29"/>
        <v>123</v>
      </c>
      <c r="BF73" t="s">
        <v>91</v>
      </c>
    </row>
    <row r="74" spans="30:58">
      <c r="AD74" s="40">
        <v>5</v>
      </c>
      <c r="AE74" s="35">
        <f t="shared" si="25"/>
        <v>212</v>
      </c>
      <c r="AF74" s="33" t="s">
        <v>85</v>
      </c>
      <c r="AG74" s="45" t="s">
        <v>704</v>
      </c>
      <c r="AH74" s="40">
        <v>6</v>
      </c>
      <c r="AI74" s="35">
        <f t="shared" si="26"/>
        <v>211</v>
      </c>
      <c r="AJ74" s="31" t="s">
        <v>92</v>
      </c>
      <c r="AK74" s="44" t="s">
        <v>723</v>
      </c>
      <c r="AX74" s="40">
        <v>4</v>
      </c>
      <c r="AY74" s="35">
        <f t="shared" si="28"/>
        <v>149</v>
      </c>
      <c r="AZ74" t="s">
        <v>176</v>
      </c>
      <c r="BA74" s="40">
        <v>5</v>
      </c>
      <c r="BB74" s="35">
        <f t="shared" si="27"/>
        <v>185</v>
      </c>
      <c r="BC74" t="s">
        <v>93</v>
      </c>
      <c r="BD74" s="48">
        <v>2</v>
      </c>
      <c r="BE74" s="35">
        <f t="shared" si="29"/>
        <v>125</v>
      </c>
      <c r="BF74" t="s">
        <v>94</v>
      </c>
    </row>
    <row r="75" spans="30:58">
      <c r="AD75" s="40">
        <v>6</v>
      </c>
      <c r="AE75" s="35">
        <f t="shared" si="25"/>
        <v>218</v>
      </c>
      <c r="AF75" s="34" t="s">
        <v>196</v>
      </c>
      <c r="AG75" s="44" t="s">
        <v>405</v>
      </c>
      <c r="AH75" s="40">
        <v>6</v>
      </c>
      <c r="AI75" s="35">
        <f t="shared" si="26"/>
        <v>217</v>
      </c>
      <c r="AJ75" s="31" t="s">
        <v>95</v>
      </c>
      <c r="AK75" s="44" t="s">
        <v>725</v>
      </c>
      <c r="AX75" s="40">
        <v>4</v>
      </c>
      <c r="AY75" s="35">
        <f t="shared" si="28"/>
        <v>153</v>
      </c>
      <c r="AZ75" t="s">
        <v>582</v>
      </c>
      <c r="BA75" s="40">
        <v>5</v>
      </c>
      <c r="BB75" s="35">
        <f t="shared" si="27"/>
        <v>190</v>
      </c>
      <c r="BC75" t="s">
        <v>96</v>
      </c>
      <c r="BD75" s="40">
        <v>3</v>
      </c>
      <c r="BE75" s="35">
        <f t="shared" si="29"/>
        <v>128</v>
      </c>
      <c r="BF75" t="s">
        <v>97</v>
      </c>
    </row>
    <row r="76" spans="30:58">
      <c r="AD76" s="40">
        <v>6</v>
      </c>
      <c r="AE76" s="35">
        <f t="shared" si="25"/>
        <v>224</v>
      </c>
      <c r="AF76" s="31" t="s">
        <v>576</v>
      </c>
      <c r="AG76" s="44" t="s">
        <v>723</v>
      </c>
      <c r="AH76" s="40">
        <v>6</v>
      </c>
      <c r="AI76" s="35">
        <f t="shared" si="26"/>
        <v>223</v>
      </c>
      <c r="AJ76" s="31" t="s">
        <v>98</v>
      </c>
      <c r="AK76" s="44" t="s">
        <v>723</v>
      </c>
      <c r="AX76" s="48">
        <v>4</v>
      </c>
      <c r="AY76" s="35">
        <f t="shared" si="28"/>
        <v>157</v>
      </c>
      <c r="AZ76" t="s">
        <v>225</v>
      </c>
      <c r="BA76" s="40">
        <v>5</v>
      </c>
      <c r="BB76" s="35">
        <f t="shared" si="27"/>
        <v>195</v>
      </c>
      <c r="BC76" t="s">
        <v>99</v>
      </c>
      <c r="BD76" s="48">
        <v>3</v>
      </c>
      <c r="BE76" s="35">
        <f t="shared" si="29"/>
        <v>131</v>
      </c>
      <c r="BF76" t="s">
        <v>100</v>
      </c>
    </row>
    <row r="77" spans="30:58">
      <c r="AD77" s="40">
        <v>6</v>
      </c>
      <c r="AE77" s="35">
        <f t="shared" si="25"/>
        <v>230</v>
      </c>
      <c r="AF77" s="31" t="s">
        <v>101</v>
      </c>
      <c r="AG77" s="44" t="s">
        <v>725</v>
      </c>
      <c r="AH77" s="40">
        <v>6</v>
      </c>
      <c r="AI77" s="35">
        <f t="shared" si="26"/>
        <v>229</v>
      </c>
      <c r="AJ77" s="31" t="s">
        <v>102</v>
      </c>
      <c r="AK77" s="44" t="s">
        <v>725</v>
      </c>
      <c r="AX77" s="48">
        <v>4</v>
      </c>
      <c r="AY77" s="35">
        <f t="shared" si="28"/>
        <v>161</v>
      </c>
      <c r="AZ77" t="s">
        <v>188</v>
      </c>
      <c r="BA77" s="48">
        <v>5</v>
      </c>
      <c r="BB77" s="35">
        <f t="shared" si="27"/>
        <v>200</v>
      </c>
      <c r="BC77" t="s">
        <v>103</v>
      </c>
      <c r="BD77" s="48">
        <v>3</v>
      </c>
      <c r="BE77" s="35">
        <f t="shared" si="29"/>
        <v>134</v>
      </c>
      <c r="BF77" t="s">
        <v>104</v>
      </c>
    </row>
    <row r="78" spans="30:58">
      <c r="AD78" s="40">
        <v>6</v>
      </c>
      <c r="AE78" s="35">
        <f t="shared" si="25"/>
        <v>236</v>
      </c>
      <c r="AF78" s="31" t="s">
        <v>395</v>
      </c>
      <c r="AG78" s="44" t="s">
        <v>723</v>
      </c>
      <c r="AH78" s="40">
        <v>6</v>
      </c>
      <c r="AI78" s="35">
        <f t="shared" si="26"/>
        <v>235</v>
      </c>
      <c r="AJ78" s="31" t="s">
        <v>105</v>
      </c>
      <c r="AK78" s="44" t="s">
        <v>723</v>
      </c>
      <c r="AX78" s="48">
        <v>4</v>
      </c>
      <c r="AY78" s="35">
        <f t="shared" si="28"/>
        <v>165</v>
      </c>
      <c r="AZ78" t="s">
        <v>106</v>
      </c>
      <c r="BA78" s="48">
        <v>5</v>
      </c>
      <c r="BB78" s="35">
        <f t="shared" si="27"/>
        <v>205</v>
      </c>
      <c r="BC78" t="s">
        <v>107</v>
      </c>
      <c r="BD78" s="48">
        <v>3</v>
      </c>
      <c r="BE78" s="35">
        <f t="shared" si="29"/>
        <v>137</v>
      </c>
      <c r="BF78" t="s">
        <v>108</v>
      </c>
    </row>
    <row r="79" spans="30:58">
      <c r="AD79" s="40">
        <v>6</v>
      </c>
      <c r="AE79" s="35">
        <f t="shared" si="25"/>
        <v>242</v>
      </c>
      <c r="AF79" s="31" t="s">
        <v>98</v>
      </c>
      <c r="AG79" s="44" t="s">
        <v>723</v>
      </c>
      <c r="AH79" s="40">
        <v>6</v>
      </c>
      <c r="AI79" s="35">
        <f t="shared" si="26"/>
        <v>241</v>
      </c>
      <c r="AJ79" s="33" t="s">
        <v>109</v>
      </c>
      <c r="AK79" s="45" t="s">
        <v>704</v>
      </c>
      <c r="AX79" s="48">
        <v>4</v>
      </c>
      <c r="AY79" s="35">
        <f t="shared" si="28"/>
        <v>169</v>
      </c>
      <c r="AZ79" t="s">
        <v>194</v>
      </c>
      <c r="BA79" s="48">
        <v>5</v>
      </c>
      <c r="BB79" s="35">
        <f t="shared" si="27"/>
        <v>210</v>
      </c>
      <c r="BC79" t="s">
        <v>110</v>
      </c>
      <c r="BD79" s="48">
        <v>3</v>
      </c>
      <c r="BE79" s="35">
        <f t="shared" si="29"/>
        <v>140</v>
      </c>
      <c r="BF79" t="s">
        <v>111</v>
      </c>
    </row>
    <row r="80" spans="30:58" ht="14" thickBot="1">
      <c r="AD80" s="40">
        <v>6</v>
      </c>
      <c r="AE80" s="35">
        <f t="shared" si="25"/>
        <v>248</v>
      </c>
      <c r="AF80" s="31" t="s">
        <v>112</v>
      </c>
      <c r="AG80" s="44" t="s">
        <v>277</v>
      </c>
      <c r="AH80" s="41">
        <v>6</v>
      </c>
      <c r="AI80" s="35">
        <f t="shared" si="26"/>
        <v>247</v>
      </c>
      <c r="AJ80" s="57" t="s">
        <v>105</v>
      </c>
      <c r="AK80" s="58" t="s">
        <v>723</v>
      </c>
      <c r="AX80" s="48">
        <v>4</v>
      </c>
      <c r="AY80" s="35">
        <f t="shared" si="28"/>
        <v>173</v>
      </c>
      <c r="AZ80" t="s">
        <v>198</v>
      </c>
      <c r="BA80" s="48">
        <v>5</v>
      </c>
      <c r="BB80" s="35">
        <f t="shared" si="27"/>
        <v>215</v>
      </c>
      <c r="BC80" t="s">
        <v>113</v>
      </c>
      <c r="BD80" s="48">
        <v>3</v>
      </c>
      <c r="BE80" s="35">
        <f t="shared" si="29"/>
        <v>143</v>
      </c>
      <c r="BF80" t="s">
        <v>114</v>
      </c>
    </row>
    <row r="81" spans="30:58">
      <c r="AD81" s="40">
        <v>6</v>
      </c>
      <c r="AE81" s="35">
        <f t="shared" si="25"/>
        <v>254</v>
      </c>
      <c r="AF81" s="31" t="s">
        <v>174</v>
      </c>
      <c r="AG81" s="44" t="s">
        <v>723</v>
      </c>
      <c r="AH81" s="40">
        <v>10</v>
      </c>
      <c r="AI81" s="35">
        <f t="shared" si="26"/>
        <v>257</v>
      </c>
      <c r="AJ81" s="33" t="s">
        <v>115</v>
      </c>
      <c r="AK81" s="45" t="s">
        <v>116</v>
      </c>
      <c r="AX81" s="40">
        <v>5</v>
      </c>
      <c r="AY81" s="35">
        <f t="shared" si="28"/>
        <v>178</v>
      </c>
      <c r="AZ81" t="s">
        <v>117</v>
      </c>
      <c r="BA81" s="48">
        <v>5</v>
      </c>
      <c r="BB81" s="35">
        <f t="shared" si="27"/>
        <v>220</v>
      </c>
      <c r="BC81" t="s">
        <v>118</v>
      </c>
      <c r="BD81" s="48">
        <v>3</v>
      </c>
      <c r="BE81" s="35">
        <f t="shared" si="29"/>
        <v>146</v>
      </c>
      <c r="BF81" t="s">
        <v>119</v>
      </c>
    </row>
    <row r="82" spans="30:58">
      <c r="AD82" s="40">
        <v>6</v>
      </c>
      <c r="AE82" s="35">
        <f t="shared" si="25"/>
        <v>260</v>
      </c>
      <c r="AF82" s="31" t="s">
        <v>120</v>
      </c>
      <c r="AG82" s="44" t="s">
        <v>725</v>
      </c>
      <c r="AH82" s="40">
        <v>10</v>
      </c>
      <c r="AI82" s="35">
        <f t="shared" si="26"/>
        <v>267</v>
      </c>
      <c r="AJ82" s="35" t="s">
        <v>121</v>
      </c>
      <c r="AK82" s="44" t="s">
        <v>122</v>
      </c>
      <c r="AX82" s="40">
        <v>5</v>
      </c>
      <c r="AY82" s="35">
        <f t="shared" si="28"/>
        <v>183</v>
      </c>
      <c r="AZ82" t="s">
        <v>201</v>
      </c>
      <c r="BA82" s="48">
        <v>6</v>
      </c>
      <c r="BB82" s="35">
        <f t="shared" si="27"/>
        <v>226</v>
      </c>
      <c r="BC82" t="s">
        <v>123</v>
      </c>
      <c r="BD82" s="48">
        <v>3</v>
      </c>
      <c r="BE82" s="35">
        <f t="shared" si="29"/>
        <v>149</v>
      </c>
      <c r="BF82" t="s">
        <v>124</v>
      </c>
    </row>
    <row r="83" spans="30:58" ht="14" thickBot="1">
      <c r="AD83" s="40">
        <v>6</v>
      </c>
      <c r="AE83" s="35">
        <f t="shared" si="25"/>
        <v>266</v>
      </c>
      <c r="AF83" s="31" t="s">
        <v>125</v>
      </c>
      <c r="AG83" s="44" t="s">
        <v>723</v>
      </c>
      <c r="AH83" s="41">
        <v>10</v>
      </c>
      <c r="AI83" s="35">
        <f t="shared" si="26"/>
        <v>277</v>
      </c>
      <c r="AJ83" s="46" t="s">
        <v>126</v>
      </c>
      <c r="AK83" s="47" t="s">
        <v>704</v>
      </c>
      <c r="AX83" s="40">
        <v>5</v>
      </c>
      <c r="AY83" s="35">
        <f t="shared" si="28"/>
        <v>188</v>
      </c>
      <c r="AZ83" t="s">
        <v>204</v>
      </c>
      <c r="BA83" s="48">
        <v>6</v>
      </c>
      <c r="BB83" s="35">
        <f t="shared" si="27"/>
        <v>232</v>
      </c>
      <c r="BC83" t="s">
        <v>303</v>
      </c>
      <c r="BD83" s="48">
        <v>3</v>
      </c>
      <c r="BE83" s="35">
        <f t="shared" si="29"/>
        <v>152</v>
      </c>
      <c r="BF83" t="s">
        <v>127</v>
      </c>
    </row>
    <row r="84" spans="30:58" ht="14" thickBot="1">
      <c r="AD84" s="41">
        <v>10</v>
      </c>
      <c r="AE84" s="35">
        <f t="shared" si="25"/>
        <v>276</v>
      </c>
      <c r="AF84" s="46" t="s">
        <v>115</v>
      </c>
      <c r="AG84" s="47" t="s">
        <v>116</v>
      </c>
      <c r="AH84" s="41">
        <v>10</v>
      </c>
      <c r="AI84" s="35">
        <f t="shared" si="26"/>
        <v>287</v>
      </c>
      <c r="AJ84" s="46" t="s">
        <v>126</v>
      </c>
      <c r="AK84" s="47" t="s">
        <v>704</v>
      </c>
      <c r="AX84" s="40">
        <v>5</v>
      </c>
      <c r="AY84" s="35">
        <f t="shared" si="28"/>
        <v>193</v>
      </c>
      <c r="AZ84" t="s">
        <v>78</v>
      </c>
      <c r="BA84" s="48">
        <v>6</v>
      </c>
      <c r="BB84" s="35">
        <f t="shared" si="27"/>
        <v>238</v>
      </c>
      <c r="BC84" t="s">
        <v>128</v>
      </c>
      <c r="BD84" s="48">
        <v>3</v>
      </c>
      <c r="BE84" s="35">
        <f t="shared" si="29"/>
        <v>155</v>
      </c>
      <c r="BF84" t="s">
        <v>129</v>
      </c>
    </row>
    <row r="85" spans="30:58">
      <c r="AD85" s="40">
        <v>10</v>
      </c>
      <c r="AE85" s="35">
        <f t="shared" si="25"/>
        <v>286</v>
      </c>
      <c r="AF85" s="35" t="s">
        <v>121</v>
      </c>
      <c r="AG85" s="44" t="s">
        <v>122</v>
      </c>
      <c r="AX85" s="40">
        <v>5</v>
      </c>
      <c r="AY85" s="35">
        <f t="shared" si="28"/>
        <v>198</v>
      </c>
      <c r="AZ85" t="s">
        <v>217</v>
      </c>
      <c r="BA85" s="48">
        <v>6</v>
      </c>
      <c r="BB85" s="35">
        <f t="shared" si="27"/>
        <v>244</v>
      </c>
      <c r="BC85" t="s">
        <v>130</v>
      </c>
      <c r="BD85" s="48">
        <v>3</v>
      </c>
      <c r="BE85" s="35">
        <f t="shared" si="29"/>
        <v>158</v>
      </c>
      <c r="BF85" t="s">
        <v>131</v>
      </c>
    </row>
    <row r="86" spans="30:58" ht="14" thickBot="1">
      <c r="AD86" s="41">
        <v>10</v>
      </c>
      <c r="AE86" s="35">
        <f t="shared" si="25"/>
        <v>296</v>
      </c>
      <c r="AF86" s="46" t="s">
        <v>132</v>
      </c>
      <c r="AG86" s="47" t="s">
        <v>704</v>
      </c>
      <c r="AX86" s="40">
        <v>5</v>
      </c>
      <c r="AY86" s="35">
        <f t="shared" si="28"/>
        <v>203</v>
      </c>
      <c r="AZ86" t="s">
        <v>96</v>
      </c>
      <c r="BA86" s="40">
        <v>8</v>
      </c>
      <c r="BB86" s="35">
        <f t="shared" si="27"/>
        <v>252</v>
      </c>
      <c r="BC86" t="s">
        <v>133</v>
      </c>
      <c r="BD86" s="48">
        <v>3</v>
      </c>
      <c r="BE86" s="35">
        <f t="shared" si="29"/>
        <v>161</v>
      </c>
      <c r="BF86" t="s">
        <v>134</v>
      </c>
    </row>
    <row r="87" spans="30:58" ht="14" thickBot="1">
      <c r="AD87" s="41">
        <v>10</v>
      </c>
      <c r="AE87" s="35">
        <f t="shared" si="25"/>
        <v>306</v>
      </c>
      <c r="AF87" s="46" t="s">
        <v>132</v>
      </c>
      <c r="AG87" s="47" t="s">
        <v>704</v>
      </c>
      <c r="AX87" s="40">
        <v>5</v>
      </c>
      <c r="AY87" s="35">
        <f t="shared" si="28"/>
        <v>208</v>
      </c>
      <c r="AZ87" t="s">
        <v>99</v>
      </c>
      <c r="BA87" s="48">
        <v>8</v>
      </c>
      <c r="BB87" s="35">
        <f t="shared" si="27"/>
        <v>260</v>
      </c>
      <c r="BC87" t="s">
        <v>135</v>
      </c>
      <c r="BD87" s="40">
        <v>3</v>
      </c>
      <c r="BE87" s="35">
        <f t="shared" si="29"/>
        <v>164</v>
      </c>
      <c r="BF87" t="s">
        <v>136</v>
      </c>
    </row>
    <row r="88" spans="30:58">
      <c r="AX88" s="48">
        <v>5</v>
      </c>
      <c r="AY88" s="35">
        <f t="shared" si="28"/>
        <v>213</v>
      </c>
      <c r="AZ88" t="s">
        <v>107</v>
      </c>
      <c r="BA88" s="48">
        <v>8</v>
      </c>
      <c r="BB88" s="35">
        <f t="shared" si="27"/>
        <v>268</v>
      </c>
      <c r="BC88" t="s">
        <v>137</v>
      </c>
      <c r="BD88" s="40">
        <v>3</v>
      </c>
      <c r="BE88" s="35">
        <f t="shared" si="29"/>
        <v>167</v>
      </c>
      <c r="BF88" t="s">
        <v>138</v>
      </c>
    </row>
    <row r="89" spans="30:58">
      <c r="AX89" s="48">
        <v>5</v>
      </c>
      <c r="AY89" s="35">
        <f t="shared" si="28"/>
        <v>218</v>
      </c>
      <c r="AZ89" t="s">
        <v>139</v>
      </c>
      <c r="BA89" s="48">
        <v>8</v>
      </c>
      <c r="BB89" s="35">
        <f t="shared" si="27"/>
        <v>276</v>
      </c>
      <c r="BC89" t="s">
        <v>140</v>
      </c>
      <c r="BD89" s="40">
        <v>3</v>
      </c>
      <c r="BE89" s="35">
        <f t="shared" si="29"/>
        <v>170</v>
      </c>
      <c r="BF89" t="s">
        <v>141</v>
      </c>
    </row>
    <row r="90" spans="30:58">
      <c r="AX90" s="48">
        <v>5</v>
      </c>
      <c r="AY90" s="35">
        <f t="shared" si="28"/>
        <v>223</v>
      </c>
      <c r="AZ90" t="s">
        <v>110</v>
      </c>
      <c r="BA90" s="48">
        <v>8</v>
      </c>
      <c r="BB90" s="35">
        <f t="shared" si="27"/>
        <v>284</v>
      </c>
      <c r="BC90" t="s">
        <v>142</v>
      </c>
      <c r="BD90" s="48">
        <v>3</v>
      </c>
      <c r="BE90" s="35">
        <f t="shared" si="29"/>
        <v>173</v>
      </c>
      <c r="BF90" t="s">
        <v>11</v>
      </c>
    </row>
    <row r="91" spans="30:58">
      <c r="AX91" s="48">
        <v>5</v>
      </c>
      <c r="AY91" s="35">
        <f t="shared" si="28"/>
        <v>228</v>
      </c>
      <c r="AZ91" t="s">
        <v>113</v>
      </c>
      <c r="BA91" s="48">
        <v>8</v>
      </c>
      <c r="BB91" s="35">
        <f t="shared" si="27"/>
        <v>292</v>
      </c>
      <c r="BC91" t="s">
        <v>12</v>
      </c>
      <c r="BD91" s="48">
        <v>3</v>
      </c>
      <c r="BE91" s="35">
        <f t="shared" si="29"/>
        <v>176</v>
      </c>
      <c r="BF91" t="s">
        <v>13</v>
      </c>
    </row>
    <row r="92" spans="30:58">
      <c r="AX92" s="48">
        <v>5</v>
      </c>
      <c r="AY92" s="35">
        <f t="shared" si="28"/>
        <v>233</v>
      </c>
      <c r="AZ92" t="s">
        <v>118</v>
      </c>
      <c r="BA92" s="40">
        <v>10</v>
      </c>
      <c r="BB92" s="35">
        <f t="shared" si="27"/>
        <v>302</v>
      </c>
      <c r="BC92" t="s">
        <v>14</v>
      </c>
      <c r="BD92" s="48">
        <v>3</v>
      </c>
      <c r="BE92" s="35">
        <f t="shared" si="29"/>
        <v>179</v>
      </c>
      <c r="BF92" t="s">
        <v>15</v>
      </c>
    </row>
    <row r="93" spans="30:58">
      <c r="AX93" s="48">
        <v>5</v>
      </c>
      <c r="AY93" s="35">
        <f t="shared" si="28"/>
        <v>238</v>
      </c>
      <c r="AZ93" t="s">
        <v>322</v>
      </c>
      <c r="BA93" s="40">
        <v>10</v>
      </c>
      <c r="BB93" s="35">
        <f t="shared" si="27"/>
        <v>312</v>
      </c>
      <c r="BC93" t="s">
        <v>16</v>
      </c>
      <c r="BD93" s="40">
        <v>3</v>
      </c>
      <c r="BE93" s="35">
        <f t="shared" si="29"/>
        <v>182</v>
      </c>
      <c r="BF93" t="s">
        <v>17</v>
      </c>
    </row>
    <row r="94" spans="30:58">
      <c r="AX94" s="48">
        <v>5</v>
      </c>
      <c r="AY94" s="35">
        <f t="shared" si="28"/>
        <v>243</v>
      </c>
      <c r="AZ94" t="s">
        <v>330</v>
      </c>
      <c r="BA94" s="40">
        <v>10</v>
      </c>
      <c r="BB94" s="35">
        <f t="shared" si="27"/>
        <v>322</v>
      </c>
      <c r="BC94" t="s">
        <v>18</v>
      </c>
      <c r="BD94" s="40">
        <v>3</v>
      </c>
      <c r="BE94" s="35">
        <f t="shared" si="29"/>
        <v>185</v>
      </c>
      <c r="BF94" t="s">
        <v>19</v>
      </c>
    </row>
    <row r="95" spans="30:58">
      <c r="AX95" s="48">
        <v>6</v>
      </c>
      <c r="AY95" s="35">
        <f t="shared" si="28"/>
        <v>249</v>
      </c>
      <c r="AZ95" t="s">
        <v>128</v>
      </c>
      <c r="BA95" s="48">
        <v>10</v>
      </c>
      <c r="BB95" s="35">
        <f t="shared" si="27"/>
        <v>332</v>
      </c>
      <c r="BC95" t="s">
        <v>20</v>
      </c>
      <c r="BD95" s="40">
        <v>3</v>
      </c>
      <c r="BE95" s="35">
        <f t="shared" si="29"/>
        <v>188</v>
      </c>
      <c r="BF95" t="s">
        <v>21</v>
      </c>
    </row>
    <row r="96" spans="30:58">
      <c r="AX96" s="48">
        <v>6</v>
      </c>
      <c r="AY96" s="35">
        <f t="shared" si="28"/>
        <v>255</v>
      </c>
      <c r="AZ96" t="s">
        <v>22</v>
      </c>
      <c r="BA96" s="48">
        <v>10</v>
      </c>
      <c r="BB96" s="35">
        <f t="shared" si="27"/>
        <v>342</v>
      </c>
      <c r="BC96" t="s">
        <v>23</v>
      </c>
      <c r="BD96" s="48">
        <v>3</v>
      </c>
      <c r="BE96" s="35">
        <f t="shared" si="29"/>
        <v>191</v>
      </c>
      <c r="BF96" t="s">
        <v>24</v>
      </c>
    </row>
    <row r="97" spans="50:58">
      <c r="AX97" s="48">
        <v>6</v>
      </c>
      <c r="AY97" s="35">
        <f t="shared" si="28"/>
        <v>261</v>
      </c>
      <c r="AZ97" t="s">
        <v>130</v>
      </c>
      <c r="BA97" s="48">
        <v>10</v>
      </c>
      <c r="BB97" s="35">
        <f t="shared" si="27"/>
        <v>352</v>
      </c>
      <c r="BC97" t="s">
        <v>25</v>
      </c>
      <c r="BD97" s="48">
        <v>3</v>
      </c>
      <c r="BE97" s="35">
        <f t="shared" si="29"/>
        <v>194</v>
      </c>
      <c r="BF97" t="s">
        <v>26</v>
      </c>
    </row>
    <row r="98" spans="50:58">
      <c r="AX98" s="40">
        <v>8</v>
      </c>
      <c r="AY98" s="35">
        <f t="shared" si="28"/>
        <v>269</v>
      </c>
      <c r="AZ98" t="s">
        <v>27</v>
      </c>
      <c r="BD98" s="48">
        <v>4</v>
      </c>
      <c r="BE98" s="35">
        <f t="shared" si="29"/>
        <v>198</v>
      </c>
      <c r="BF98" t="s">
        <v>28</v>
      </c>
    </row>
    <row r="99" spans="50:58">
      <c r="AX99" s="40">
        <v>8</v>
      </c>
      <c r="AY99" s="35">
        <f t="shared" si="28"/>
        <v>277</v>
      </c>
      <c r="AZ99" t="s">
        <v>133</v>
      </c>
      <c r="BD99" s="48">
        <v>5</v>
      </c>
      <c r="BE99" s="35">
        <f t="shared" si="29"/>
        <v>203</v>
      </c>
      <c r="BF99" s="32" t="s">
        <v>29</v>
      </c>
    </row>
    <row r="100" spans="50:58">
      <c r="AX100" s="48">
        <v>8</v>
      </c>
      <c r="AY100" s="35">
        <f t="shared" si="28"/>
        <v>285</v>
      </c>
      <c r="AZ100" t="s">
        <v>135</v>
      </c>
      <c r="BD100" s="48">
        <v>5</v>
      </c>
      <c r="BE100" s="35">
        <f t="shared" si="29"/>
        <v>208</v>
      </c>
      <c r="BF100" s="32" t="s">
        <v>29</v>
      </c>
    </row>
    <row r="101" spans="50:58">
      <c r="AX101" s="48">
        <v>8</v>
      </c>
      <c r="AY101" s="35">
        <f t="shared" si="28"/>
        <v>293</v>
      </c>
      <c r="AZ101" t="s">
        <v>137</v>
      </c>
    </row>
    <row r="102" spans="50:58">
      <c r="AX102" s="48">
        <v>8</v>
      </c>
      <c r="AY102" s="35">
        <f t="shared" si="28"/>
        <v>301</v>
      </c>
      <c r="AZ102" t="s">
        <v>30</v>
      </c>
    </row>
    <row r="103" spans="50:58">
      <c r="AX103" s="48">
        <v>8</v>
      </c>
      <c r="AY103" s="35">
        <f t="shared" si="28"/>
        <v>309</v>
      </c>
      <c r="AZ103" t="s">
        <v>140</v>
      </c>
    </row>
    <row r="104" spans="50:58">
      <c r="AX104" s="48">
        <v>8</v>
      </c>
      <c r="AY104" s="35">
        <f t="shared" si="28"/>
        <v>317</v>
      </c>
      <c r="AZ104" t="s">
        <v>142</v>
      </c>
    </row>
    <row r="105" spans="50:58">
      <c r="AX105" s="48">
        <v>8</v>
      </c>
      <c r="AY105" s="35">
        <f t="shared" si="28"/>
        <v>325</v>
      </c>
      <c r="AZ105" t="s">
        <v>12</v>
      </c>
    </row>
    <row r="106" spans="50:58">
      <c r="AX106" s="40">
        <v>10</v>
      </c>
      <c r="AY106" s="35">
        <f t="shared" si="28"/>
        <v>335</v>
      </c>
      <c r="AZ106" t="s">
        <v>14</v>
      </c>
    </row>
    <row r="107" spans="50:58">
      <c r="AX107" s="40">
        <v>10</v>
      </c>
      <c r="AY107" s="35">
        <f t="shared" si="28"/>
        <v>345</v>
      </c>
      <c r="AZ107" t="s">
        <v>16</v>
      </c>
    </row>
    <row r="108" spans="50:58">
      <c r="AX108" s="40">
        <v>10</v>
      </c>
      <c r="AY108" s="35">
        <f t="shared" si="28"/>
        <v>355</v>
      </c>
      <c r="AZ108" t="s">
        <v>18</v>
      </c>
    </row>
    <row r="109" spans="50:58">
      <c r="AX109" s="40">
        <v>10</v>
      </c>
      <c r="AY109" s="35">
        <f t="shared" si="28"/>
        <v>365</v>
      </c>
      <c r="AZ109" t="s">
        <v>20</v>
      </c>
    </row>
    <row r="110" spans="50:58">
      <c r="AX110" s="48">
        <v>10</v>
      </c>
      <c r="AY110" s="35">
        <f t="shared" si="28"/>
        <v>375</v>
      </c>
      <c r="AZ110" t="s">
        <v>23</v>
      </c>
    </row>
    <row r="111" spans="50:58">
      <c r="AX111" s="48">
        <v>10</v>
      </c>
      <c r="AY111" s="35">
        <f t="shared" si="28"/>
        <v>385</v>
      </c>
      <c r="AZ111" t="s">
        <v>25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11"/>
  <sheetViews>
    <sheetView view="pageLayout" topLeftCell="BG1" workbookViewId="0">
      <selection activeCell="BG1" sqref="BG1:CI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7" max="27" width="3.85546875" style="27" bestFit="1" customWidth="1"/>
    <col min="28" max="28" width="5.28515625" style="27" bestFit="1" customWidth="1"/>
    <col min="30" max="30" width="3.85546875" style="35" bestFit="1" customWidth="1"/>
    <col min="31" max="31" width="5.28515625" style="35" bestFit="1" customWidth="1"/>
    <col min="32" max="32" width="33.28515625" bestFit="1" customWidth="1"/>
    <col min="33" max="33" width="25.85546875" bestFit="1" customWidth="1"/>
    <col min="34" max="34" width="3.85546875" style="35" bestFit="1" customWidth="1"/>
    <col min="35" max="35" width="5.28515625" style="35" bestFit="1" customWidth="1"/>
    <col min="36" max="36" width="42.28515625" bestFit="1" customWidth="1"/>
    <col min="37" max="37" width="25.42578125" bestFit="1" customWidth="1"/>
    <col min="38" max="38" width="14.140625" style="35" bestFit="1" customWidth="1"/>
    <col min="39" max="39" width="5.28515625" style="35" bestFit="1" customWidth="1"/>
    <col min="40" max="40" width="21.5703125" bestFit="1" customWidth="1"/>
    <col min="41" max="41" width="3.85546875" style="35" bestFit="1" customWidth="1"/>
    <col min="42" max="42" width="5.28515625" style="35" bestFit="1" customWidth="1"/>
    <col min="43" max="43" width="22.5703125" bestFit="1" customWidth="1"/>
    <col min="44" max="44" width="3.85546875" style="35" bestFit="1" customWidth="1"/>
    <col min="45" max="45" width="5.28515625" style="35" bestFit="1" customWidth="1"/>
    <col min="46" max="46" width="22.42578125" bestFit="1" customWidth="1"/>
    <col min="47" max="47" width="3.85546875" style="35" bestFit="1" customWidth="1"/>
    <col min="48" max="48" width="5.28515625" style="35" bestFit="1" customWidth="1"/>
    <col min="49" max="49" width="23.42578125" bestFit="1" customWidth="1"/>
    <col min="50" max="50" width="3.85546875" style="35" bestFit="1" customWidth="1"/>
    <col min="51" max="51" width="5.28515625" style="35" bestFit="1" customWidth="1"/>
    <col min="52" max="52" width="45.5703125" bestFit="1" customWidth="1"/>
    <col min="53" max="53" width="3.85546875" style="35" bestFit="1" customWidth="1"/>
    <col min="54" max="54" width="5.28515625" style="35" bestFit="1" customWidth="1"/>
    <col min="55" max="55" width="45.5703125" bestFit="1" customWidth="1"/>
    <col min="56" max="56" width="3.85546875" style="35" bestFit="1" customWidth="1"/>
    <col min="57" max="57" width="5.28515625" style="35" bestFit="1" customWidth="1"/>
    <col min="58" max="58" width="39.5703125" bestFit="1" customWidth="1"/>
    <col min="59" max="59" width="27.7109375" bestFit="1" customWidth="1"/>
    <col min="60" max="60" width="11" bestFit="1" customWidth="1"/>
    <col min="61" max="61" width="16.5703125" bestFit="1" customWidth="1"/>
    <col min="62" max="62" width="13.140625" customWidth="1"/>
    <col min="63" max="63" width="14.28515625" customWidth="1"/>
    <col min="64" max="64" width="16.7109375" bestFit="1" customWidth="1"/>
    <col min="65" max="65" width="16.28515625" bestFit="1" customWidth="1"/>
    <col min="66" max="66" width="18.85546875" customWidth="1"/>
    <col min="67" max="67" width="17.28515625" bestFit="1" customWidth="1"/>
  </cols>
  <sheetData>
    <row r="1" spans="1:70">
      <c r="D1" s="26" t="str">
        <f ca="1">IF(ISNA(D2)=TRUE,D8,D2)</f>
        <v>Un adolescent</v>
      </c>
      <c r="H1" t="str">
        <f ca="1">IF(VLOOKUP($D$1,$D$5:$E$18,2,FALSE)="M",VLOOKUP(RANDBETWEEN(0,F3),G5:H14,2,TRUE),VLOOKUP(RANDBETWEEN(0,I3),J5:K14,2,TRUE))</f>
        <v>afro-americain</v>
      </c>
      <c r="K1" s="26" t="str">
        <f ca="1">IF(ISNA(H1)=TRUE,IF(VLOOKUP($D$1,$D$5:$E$18,2,TRUE)="M",H13,K13),H1)</f>
        <v>afro-americain</v>
      </c>
      <c r="L1" s="27"/>
      <c r="M1" s="27"/>
      <c r="N1" t="str">
        <f ca="1">IF(VLOOKUP($D$1,$D$5:$E$18,2,FALSE)="M",VLOOKUP(RANDBETWEEN(0,L3),M5:N11,2,TRUE),VLOOKUP(RANDBETWEEN(0,O3),P5:Q11,2,TRUE))</f>
        <v>de très grande taille</v>
      </c>
      <c r="Q1" s="26" t="str">
        <f ca="1">IF(ISNA(N1)=TRUE,IF(VLOOKUP($D$1,$D$5:$E$18,2,FALSE)="M",N11,Q11),N1)</f>
        <v>de très grande taille</v>
      </c>
      <c r="R1"/>
      <c r="S1"/>
      <c r="T1" t="str">
        <f ca="1">IF(VLOOKUP($D$1,$D$5:$E$18,2,FALSE)="M",VLOOKUP(RANDBETWEEN(0,R3),S5:T12,2,TRUE),VLOOKUP(RANDBETWEEN(0,U3),V5:W12,2,TRUE))</f>
        <v>gras</v>
      </c>
      <c r="U1"/>
      <c r="V1"/>
      <c r="W1" s="26" t="str">
        <f ca="1">IF(ISNA(T1)=TRUE,IF(VLOOKUP($D$1,$D$5:$E$18,2,FALSE)="M",T11,W11),IF(T1=0,"",T1))</f>
        <v>gras</v>
      </c>
      <c r="AA1"/>
      <c r="AB1"/>
      <c r="AF1" t="str">
        <f ca="1">IF(VLOOKUP($D$1,$D$5:$E$18,2,FALSE)="M",VLOOKUP(RANDBETWEEN(0,AD3),AE5:AF84,2,TRUE),VLOOKUP(RANDBETWEEN(0,AH3),AI5:AJ80,2,TRUE))</f>
        <v>en costume trois pièces</v>
      </c>
      <c r="AH1"/>
      <c r="AJ1" s="26" t="str">
        <f ca="1">IF(ISNA(AF1)=TRUE,IF(VLOOKUP($D$1,$D$5:$E$18,2,FALSE)="M",AF5,AJ5),AF1)</f>
        <v>en costume trois pièces</v>
      </c>
      <c r="AK1" t="s">
        <v>669</v>
      </c>
      <c r="AL1" t="s">
        <v>670</v>
      </c>
      <c r="AM1" s="35" t="str">
        <f ca="1">IF(ISNA(AL2)=TRUE,AM2,AL2)</f>
        <v>MS</v>
      </c>
      <c r="AN1" s="26" t="str">
        <f ca="1">IF($AM$1="MS",AN2,IF($AM$1="FS",AQ2,IF($AM$1="MP",AT2,IF($AM$1="FP",AW2,""))))</f>
        <v>taché d'excréments</v>
      </c>
      <c r="AO1"/>
      <c r="AR1"/>
      <c r="AT1" s="27"/>
      <c r="AU1" s="27"/>
      <c r="AW1" s="27"/>
      <c r="AX1"/>
      <c r="AY1"/>
      <c r="AZ1" t="str">
        <f ca="1">IF(VLOOKUP($D$1,$D$5:$E$18,2,FALSE)="M",VLOOKUP(RANDBETWEEN(1,AX3),AY5:AZ111,2,TRUE),VLOOKUP(RANDBETWEEN(1,BA3),BB5:BC97,2,TRUE))</f>
        <v>portant des lunettes</v>
      </c>
      <c r="BA1"/>
      <c r="BB1"/>
      <c r="BC1" t="str">
        <f ca="1">IF(VLOOKUP($D$1,$D$5:$E$18,2,FALSE)="M",VLOOKUP(RANDBETWEEN(0,AX3),AY5:AZ111,2,TRUE),VLOOKUP(RANDBETWEEN(0,BA3),BB5:BC97,2,TRUE))</f>
        <v>avec une calvitie avancée</v>
      </c>
      <c r="BD1"/>
      <c r="BE1"/>
      <c r="BF1" s="26" t="str">
        <f ca="1">IF(ISNA(BC1)=TRUE,IF(VLOOKUP($D$1,$D$5:$E$18,2,FALSE)="M",BC108,BF95),BC1)</f>
        <v>avec une calvitie avancée</v>
      </c>
      <c r="BL1" s="26" t="str">
        <f ca="1">BI2&amp;" "&amp;BL2</f>
        <v>une hachette plantée dans la poitrine</v>
      </c>
      <c r="BO1" s="26" t="str">
        <f ca="1">VLOOKUP(RANDBETWEEN(0,BM3),BN5:BO18,2,TRUE)</f>
        <v>feulements sauvages</v>
      </c>
      <c r="BR1" s="26" t="str">
        <f ca="1">VLOOKUP(RANDBETWEEN(0,BP3),BQ5:BR18,2,TRUE)</f>
        <v>clopine</v>
      </c>
    </row>
    <row r="2" spans="1:70" ht="39" customHeight="1" thickBot="1">
      <c r="A2" s="5" t="s">
        <v>671</v>
      </c>
      <c r="D2" t="str">
        <f ca="1">VLOOKUP(RANDBETWEEN(0,B3),C5:D19,2,TRUE)</f>
        <v>Un adolescent</v>
      </c>
      <c r="H2" t="str">
        <f ca="1">VLOOKUP(RANDBETWEEN(0,F3),G5:H14,2,TRUE)</f>
        <v>amerindien</v>
      </c>
      <c r="K2" t="str">
        <f ca="1">VLOOKUP(RANDBETWEEN(0,I3),J5:K13,2,TRUE)</f>
        <v>hispano</v>
      </c>
      <c r="N2" t="str">
        <f ca="1">VLOOKUP(RANDBETWEEN(0,L3),M5:N10,2,TRUE)</f>
        <v>plutot petit</v>
      </c>
      <c r="Q2" t="str">
        <f ca="1">VLOOKUP(RANDBETWEEN(0,O3),P6:Q10,2,TRUE)</f>
        <v>plutot grande</v>
      </c>
      <c r="R2"/>
      <c r="S2"/>
      <c r="T2" t="str">
        <f ca="1">VLOOKUP(RANDBETWEEN(0,R3),S5:T12,2,TRUE)</f>
        <v>maigre</v>
      </c>
      <c r="U2"/>
      <c r="V2"/>
      <c r="W2" t="str">
        <f ca="1">VLOOKUP(RANDBETWEEN(0,U3),V5:W12,2,TRUE)</f>
        <v>grossse</v>
      </c>
      <c r="AA2"/>
      <c r="AB2"/>
      <c r="AF2" t="str">
        <f ca="1">VLOOKUP(RANDBETWEEN(0,AD3),AE5:AF86,2,TRUE)</f>
        <v>en costume deux pièces</v>
      </c>
      <c r="AH2"/>
      <c r="AJ2" t="str">
        <f ca="1">VLOOKUP(RANDBETWEEN(0,AH3),AI5:AJ83,2,TRUE)</f>
        <v>au look de femme de ménage</v>
      </c>
      <c r="AK2">
        <f ca="1">IF(COUNTIF($AF$5:$AG$86,$AJ$1)&gt;0,1,2)</f>
        <v>1</v>
      </c>
      <c r="AL2" t="str">
        <f ca="1">IF(VLOOKUP($AJ$1,$AF$5:$AG$86,2,FALSE)="MS","MS",IF(VLOOKUP($AJ$1,$AF$5:$AG$86,2,FALSE)="FS","FS",IF(VLOOKUP($AJ$1,$AF$5:$AG$86,2,FALSE)="MP","MP",IF(VLOOKUP($AJ$1,$AF$5:$AG$86,2,FALSE)="-","","FP"))))</f>
        <v>MS</v>
      </c>
      <c r="AM2" s="35" t="e">
        <f ca="1">IF(VLOOKUP($AJ$1,$AJ$5:$AK$83,2,FALSE)="MS","MS",IF(VLOOKUP($AJ$1,$AJ$5:$AK$83,2,FALSE)="FS","FS",IF(VLOOKUP($AJ$1,$AJ$5:$AK$83,2,FALSE)="MP","MP",IF(VLOOKUP($AJ$1,$AJ$5:$AK$83,2,FALSE)="-","","FP"))))</f>
        <v>#N/A</v>
      </c>
      <c r="AN2" t="str">
        <f ca="1">VLOOKUP(RANDBETWEEN(0,AL3),AM5:AN37,2,TRUE)</f>
        <v>taché d'excréments</v>
      </c>
      <c r="AO2"/>
      <c r="AQ2" t="str">
        <f ca="1">VLOOKUP(RANDBETWEEN(0,AO3),AP5:AQ37,2,TRUE)</f>
        <v>trop grande</v>
      </c>
      <c r="AR2"/>
      <c r="AT2" t="str">
        <f ca="1">VLOOKUP(RANDBETWEEN(0,AR3),AS5:AT37,2,TRUE)</f>
        <v>couverts d'immondices</v>
      </c>
      <c r="AU2"/>
      <c r="AW2" t="str">
        <f ca="1">VLOOKUP(RANDBETWEEN(0,AU3),AV5:AW37,2,TRUE)</f>
        <v>tachées de pus</v>
      </c>
      <c r="AX2"/>
      <c r="AY2"/>
      <c r="AZ2" t="str">
        <f ca="1">VLOOKUP(RANDBETWEEN(1,AX3),AY5:AZ111,2,TRUE)</f>
        <v>aux yeux révulsés</v>
      </c>
      <c r="BA2"/>
      <c r="BB2"/>
      <c r="BC2" t="str">
        <f ca="1">VLOOKUP(RANDBETWEEN(0,BA3),BB5:BC97,2,TRUE)</f>
        <v>aux multiples brûlures</v>
      </c>
      <c r="BD2"/>
      <c r="BE2"/>
      <c r="BF2" s="60" t="str">
        <f ca="1">VLOOKUP(RANDBETWEEN(0,BD3),BE5:BF98,2,TRUE)</f>
        <v>une blessure à la tête</v>
      </c>
      <c r="BI2" s="27" t="str">
        <f ca="1">VLOOKUP(RANDBETWEEN(0,BG3),BH5:BI26,2,TRUE)</f>
        <v>une hachette plantée</v>
      </c>
      <c r="BL2" s="27" t="str">
        <f ca="1">VLOOKUP(RANDBETWEEN(0,BJ3),BK5:BL30,2,TRUE)</f>
        <v>dans la poitrine</v>
      </c>
    </row>
    <row r="3" spans="1:70" ht="14" thickBot="1">
      <c r="A3" s="5" t="s">
        <v>672</v>
      </c>
      <c r="B3" s="14">
        <f>SUM(B6:B19)</f>
        <v>169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SUM(L6:L11)</f>
        <v>74</v>
      </c>
      <c r="M3" s="15"/>
      <c r="N3" s="16"/>
      <c r="O3" s="14">
        <f>SUM(O5:O11)</f>
        <v>74</v>
      </c>
      <c r="P3" s="15"/>
      <c r="Q3" s="16"/>
      <c r="R3" s="14">
        <f>SUM(R6:R12)</f>
        <v>94</v>
      </c>
      <c r="S3" s="15"/>
      <c r="U3" s="14">
        <f>SUM(U6:U12)</f>
        <v>94</v>
      </c>
      <c r="V3" s="15"/>
      <c r="X3" s="14">
        <f>SUM(X6:X17)</f>
        <v>42</v>
      </c>
      <c r="Y3" s="15"/>
      <c r="AA3" s="14">
        <f>SUM(AA6:AA17)</f>
        <v>42</v>
      </c>
      <c r="AB3" s="15"/>
      <c r="AD3" s="35">
        <f>SUM(AD6:AD87)</f>
        <v>306</v>
      </c>
      <c r="AH3" s="35">
        <f>SUM(AH6:AH84)</f>
        <v>287</v>
      </c>
      <c r="AL3" s="35">
        <f>SUM(AL6:AL37)</f>
        <v>176</v>
      </c>
      <c r="AO3" s="35">
        <f>SUM(AO6:AO37)</f>
        <v>176</v>
      </c>
      <c r="AR3" s="35">
        <f>SUM(AR6:AR37)</f>
        <v>176</v>
      </c>
      <c r="AU3" s="35">
        <f>SUM(AU6:AU37)</f>
        <v>176</v>
      </c>
      <c r="AX3" s="35">
        <f>SUM(AX6:AX111)</f>
        <v>385</v>
      </c>
      <c r="BA3" s="35">
        <f>SUM(BA6:BA97)</f>
        <v>352</v>
      </c>
      <c r="BD3" s="35">
        <f>SUM(BD6:BD100)</f>
        <v>208</v>
      </c>
      <c r="BG3" s="14">
        <f>SUM(BG6:BG26)</f>
        <v>114</v>
      </c>
      <c r="BH3" s="15"/>
      <c r="BJ3" s="14">
        <f>SUM(BJ6:BJ30)</f>
        <v>125</v>
      </c>
      <c r="BK3" s="15"/>
      <c r="BM3" s="14">
        <f>SUM(BM6:BM18)</f>
        <v>39</v>
      </c>
      <c r="BN3" s="15"/>
      <c r="BP3" s="14">
        <f>SUM(BP6:BP18)</f>
        <v>156</v>
      </c>
      <c r="BQ3" s="15"/>
    </row>
    <row r="4" spans="1:70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7" t="s">
        <v>673</v>
      </c>
      <c r="Y4" s="13" t="s">
        <v>674</v>
      </c>
      <c r="Z4" s="2" t="s">
        <v>683</v>
      </c>
      <c r="AA4" s="7" t="s">
        <v>673</v>
      </c>
      <c r="AB4" s="13" t="s">
        <v>674</v>
      </c>
      <c r="AC4" s="2" t="s">
        <v>684</v>
      </c>
      <c r="AD4" s="39" t="s">
        <v>673</v>
      </c>
      <c r="AE4" s="42" t="s">
        <v>674</v>
      </c>
      <c r="AF4" s="13" t="s">
        <v>685</v>
      </c>
      <c r="AG4" s="9" t="s">
        <v>686</v>
      </c>
      <c r="AH4" s="39" t="s">
        <v>673</v>
      </c>
      <c r="AI4" s="42" t="s">
        <v>674</v>
      </c>
      <c r="AJ4" s="8" t="s">
        <v>687</v>
      </c>
      <c r="AK4" s="9" t="s">
        <v>688</v>
      </c>
      <c r="AL4" s="39" t="s">
        <v>673</v>
      </c>
      <c r="AM4" s="42" t="s">
        <v>674</v>
      </c>
      <c r="AN4" s="2" t="s">
        <v>689</v>
      </c>
      <c r="AO4" s="39" t="s">
        <v>673</v>
      </c>
      <c r="AP4" s="42" t="s">
        <v>674</v>
      </c>
      <c r="AQ4" s="2" t="s">
        <v>690</v>
      </c>
      <c r="AR4" s="39" t="s">
        <v>673</v>
      </c>
      <c r="AS4" s="42" t="s">
        <v>674</v>
      </c>
      <c r="AT4" s="2" t="s">
        <v>691</v>
      </c>
      <c r="AU4" s="39" t="s">
        <v>673</v>
      </c>
      <c r="AV4" s="42" t="s">
        <v>674</v>
      </c>
      <c r="AW4" s="2" t="s">
        <v>692</v>
      </c>
      <c r="AX4" s="39" t="s">
        <v>673</v>
      </c>
      <c r="AY4" s="42" t="s">
        <v>674</v>
      </c>
      <c r="AZ4" s="2" t="s">
        <v>693</v>
      </c>
      <c r="BA4" s="39" t="s">
        <v>673</v>
      </c>
      <c r="BB4" s="42" t="s">
        <v>674</v>
      </c>
      <c r="BC4" s="2" t="s">
        <v>694</v>
      </c>
      <c r="BD4" s="39" t="s">
        <v>673</v>
      </c>
      <c r="BE4" s="42" t="s">
        <v>674</v>
      </c>
      <c r="BF4" s="2" t="s">
        <v>695</v>
      </c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  <c r="BM4" s="7" t="s">
        <v>673</v>
      </c>
      <c r="BN4" s="13" t="s">
        <v>674</v>
      </c>
      <c r="BO4"/>
      <c r="BP4" s="7" t="s">
        <v>673</v>
      </c>
      <c r="BQ4" s="13" t="s">
        <v>674</v>
      </c>
      <c r="BR4"/>
    </row>
    <row r="5" spans="1:70" ht="14" thickBot="1">
      <c r="B5">
        <v>2</v>
      </c>
      <c r="C5" s="17">
        <v>0</v>
      </c>
      <c r="D5" s="17" t="s">
        <v>696</v>
      </c>
      <c r="E5" s="18" t="s">
        <v>697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>
        <v>2</v>
      </c>
      <c r="M5" s="17">
        <v>0</v>
      </c>
      <c r="N5" s="37" t="s">
        <v>700</v>
      </c>
      <c r="O5" s="22">
        <v>2</v>
      </c>
      <c r="P5" s="17">
        <v>0</v>
      </c>
      <c r="Q5" s="20" t="s">
        <v>701</v>
      </c>
      <c r="R5" s="27">
        <v>3</v>
      </c>
      <c r="S5" s="17">
        <v>0</v>
      </c>
      <c r="T5" s="4" t="s">
        <v>702</v>
      </c>
      <c r="U5" s="27">
        <v>3</v>
      </c>
      <c r="V5" s="17">
        <v>0</v>
      </c>
      <c r="W5" s="4" t="s">
        <v>702</v>
      </c>
      <c r="X5" s="27">
        <v>2</v>
      </c>
      <c r="Y5" s="17">
        <v>0</v>
      </c>
      <c r="Z5" s="1" t="s">
        <v>703</v>
      </c>
      <c r="AA5" s="27">
        <v>2</v>
      </c>
      <c r="AB5" s="17">
        <v>0</v>
      </c>
      <c r="AC5" s="1" t="s">
        <v>703</v>
      </c>
      <c r="AD5" s="40">
        <v>2</v>
      </c>
      <c r="AE5" s="35">
        <v>0</v>
      </c>
      <c r="AF5" s="35">
        <v>0</v>
      </c>
      <c r="AG5" s="45" t="s">
        <v>704</v>
      </c>
      <c r="AH5" s="40">
        <v>2</v>
      </c>
      <c r="AI5" s="35">
        <v>0</v>
      </c>
      <c r="AJ5" s="35">
        <v>0</v>
      </c>
      <c r="AK5" s="45" t="s">
        <v>704</v>
      </c>
      <c r="AL5" s="40">
        <v>0</v>
      </c>
      <c r="AM5" s="35">
        <v>0</v>
      </c>
      <c r="AN5" t="s">
        <v>705</v>
      </c>
      <c r="AO5" s="40">
        <v>0</v>
      </c>
      <c r="AP5" s="35">
        <v>0</v>
      </c>
      <c r="AQ5" t="s">
        <v>706</v>
      </c>
      <c r="AR5" s="40">
        <v>0</v>
      </c>
      <c r="AS5" s="35">
        <v>0</v>
      </c>
      <c r="AT5" t="s">
        <v>707</v>
      </c>
      <c r="AU5" s="40">
        <v>0</v>
      </c>
      <c r="AV5" s="35">
        <v>0</v>
      </c>
      <c r="AW5" t="s">
        <v>708</v>
      </c>
      <c r="AX5" s="40">
        <v>0</v>
      </c>
      <c r="AY5" s="35">
        <v>0</v>
      </c>
      <c r="AZ5" t="s">
        <v>709</v>
      </c>
      <c r="BA5" s="40">
        <v>0</v>
      </c>
      <c r="BB5" s="35">
        <v>0</v>
      </c>
      <c r="BC5" t="s">
        <v>709</v>
      </c>
      <c r="BD5" s="40">
        <v>0</v>
      </c>
      <c r="BE5" s="35">
        <v>0</v>
      </c>
      <c r="BF5" t="s">
        <v>710</v>
      </c>
      <c r="BG5" s="61">
        <v>2</v>
      </c>
      <c r="BH5" s="62">
        <v>0</v>
      </c>
      <c r="BI5" t="s">
        <v>711</v>
      </c>
      <c r="BJ5" s="61">
        <v>2</v>
      </c>
      <c r="BK5" s="62">
        <v>0</v>
      </c>
      <c r="BL5" t="s">
        <v>712</v>
      </c>
      <c r="BM5" s="61">
        <v>2</v>
      </c>
      <c r="BN5" s="62">
        <v>0</v>
      </c>
      <c r="BO5" t="s">
        <v>713</v>
      </c>
      <c r="BP5" s="61">
        <v>8</v>
      </c>
      <c r="BQ5" s="62">
        <v>0</v>
      </c>
      <c r="BR5" s="32" t="s">
        <v>714</v>
      </c>
    </row>
    <row r="6" spans="1:70">
      <c r="B6" s="10">
        <v>2</v>
      </c>
      <c r="C6" s="17">
        <f t="shared" ref="C6:C19" si="1">C5+B6</f>
        <v>2</v>
      </c>
      <c r="D6" s="17" t="s">
        <v>715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2</v>
      </c>
      <c r="M6" s="17">
        <f t="shared" ref="M6:M11" si="4">M5+L6</f>
        <v>2</v>
      </c>
      <c r="N6" s="18" t="s">
        <v>701</v>
      </c>
      <c r="O6">
        <v>3</v>
      </c>
      <c r="P6" s="17">
        <f t="shared" ref="P6:P11" si="5">P5+O6</f>
        <v>3</v>
      </c>
      <c r="Q6" s="18" t="s">
        <v>719</v>
      </c>
      <c r="R6" s="22">
        <v>5</v>
      </c>
      <c r="S6" s="17">
        <f t="shared" ref="S6:S12" si="6">S5+R6</f>
        <v>5</v>
      </c>
      <c r="T6" t="s">
        <v>720</v>
      </c>
      <c r="U6" s="22">
        <v>5</v>
      </c>
      <c r="V6" s="17">
        <f t="shared" ref="V6:V12" si="7">V5+U6</f>
        <v>5</v>
      </c>
      <c r="W6" t="s">
        <v>720</v>
      </c>
      <c r="X6" s="22">
        <v>2</v>
      </c>
      <c r="Y6" s="17">
        <f t="shared" ref="Y6:Y17" si="8">Y5+X6</f>
        <v>2</v>
      </c>
      <c r="Z6" t="s">
        <v>721</v>
      </c>
      <c r="AA6" s="22">
        <v>2</v>
      </c>
      <c r="AB6" s="17">
        <f t="shared" ref="AB6:AB17" si="9">AB5+AA6</f>
        <v>2</v>
      </c>
      <c r="AC6" t="s">
        <v>721</v>
      </c>
      <c r="AD6" s="40">
        <v>2</v>
      </c>
      <c r="AE6" s="35">
        <f t="shared" ref="AE6:AE37" si="10">AE5+AD6</f>
        <v>2</v>
      </c>
      <c r="AF6" s="31" t="s">
        <v>722</v>
      </c>
      <c r="AG6" s="44" t="s">
        <v>723</v>
      </c>
      <c r="AH6" s="40">
        <v>2</v>
      </c>
      <c r="AI6" s="35">
        <f t="shared" ref="AI6:AI37" si="11">AI5+AH6</f>
        <v>2</v>
      </c>
      <c r="AJ6" s="31" t="s">
        <v>724</v>
      </c>
      <c r="AK6" s="44" t="s">
        <v>725</v>
      </c>
      <c r="AL6" s="40">
        <v>1</v>
      </c>
      <c r="AM6" s="35">
        <f t="shared" ref="AM6:AM37" si="12">AM5+AL6</f>
        <v>1</v>
      </c>
      <c r="AN6" t="s">
        <v>557</v>
      </c>
      <c r="AO6" s="40">
        <v>1</v>
      </c>
      <c r="AP6" s="35">
        <f t="shared" ref="AP6:AP37" si="13">AP5+AO6</f>
        <v>1</v>
      </c>
      <c r="AQ6" t="s">
        <v>558</v>
      </c>
      <c r="AR6" s="40">
        <v>1</v>
      </c>
      <c r="AS6" s="35">
        <f t="shared" ref="AS6:AS37" si="14">AS5+AR6</f>
        <v>1</v>
      </c>
      <c r="AT6" t="s">
        <v>559</v>
      </c>
      <c r="AU6" s="40">
        <v>1</v>
      </c>
      <c r="AV6" s="35">
        <f t="shared" ref="AV6:AV37" si="15">AV5+AU6</f>
        <v>1</v>
      </c>
      <c r="AW6" t="s">
        <v>560</v>
      </c>
      <c r="AX6" s="40">
        <v>1</v>
      </c>
      <c r="AY6" s="35">
        <f t="shared" ref="AY6:AY70" si="16">AY5+AX6</f>
        <v>1</v>
      </c>
      <c r="AZ6" t="s">
        <v>561</v>
      </c>
      <c r="BA6" s="40">
        <v>1</v>
      </c>
      <c r="BB6" s="35">
        <f t="shared" ref="BB6:BB69" si="17">BB5+BA6</f>
        <v>1</v>
      </c>
      <c r="BC6" t="s">
        <v>561</v>
      </c>
      <c r="BD6" s="48">
        <v>1</v>
      </c>
      <c r="BE6" s="35">
        <f>BE5+BD6</f>
        <v>1</v>
      </c>
      <c r="BF6" t="s">
        <v>562</v>
      </c>
      <c r="BG6" s="22">
        <v>2</v>
      </c>
      <c r="BH6" s="18">
        <f t="shared" ref="BH6:BH26" si="18">BG6+BH5</f>
        <v>2</v>
      </c>
      <c r="BI6" t="s">
        <v>563</v>
      </c>
      <c r="BJ6" s="22">
        <v>2</v>
      </c>
      <c r="BK6" s="18">
        <f t="shared" ref="BK6:BK30" si="19">BJ6+BK5</f>
        <v>2</v>
      </c>
      <c r="BL6" t="s">
        <v>564</v>
      </c>
      <c r="BM6" s="22">
        <v>5</v>
      </c>
      <c r="BN6" s="18">
        <f t="shared" ref="BN6:BN18" si="20">BM6+BN5</f>
        <v>5</v>
      </c>
      <c r="BO6" t="s">
        <v>565</v>
      </c>
      <c r="BP6" s="22">
        <v>32</v>
      </c>
      <c r="BQ6" s="18">
        <f t="shared" ref="BQ6:BQ18" si="21">BP6+BQ5</f>
        <v>32</v>
      </c>
      <c r="BR6" s="32" t="s">
        <v>566</v>
      </c>
    </row>
    <row r="7" spans="1:70" ht="14" thickBot="1">
      <c r="B7" s="11">
        <v>2</v>
      </c>
      <c r="C7" s="17">
        <f t="shared" si="1"/>
        <v>4</v>
      </c>
      <c r="D7" s="17" t="s">
        <v>567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5</v>
      </c>
      <c r="M7" s="17">
        <f t="shared" si="4"/>
        <v>7</v>
      </c>
      <c r="N7" s="18" t="s">
        <v>570</v>
      </c>
      <c r="O7" s="22">
        <v>3</v>
      </c>
      <c r="P7" s="17">
        <f t="shared" si="5"/>
        <v>6</v>
      </c>
      <c r="Q7" s="37" t="s">
        <v>571</v>
      </c>
      <c r="R7" s="22">
        <v>9</v>
      </c>
      <c r="S7" s="17">
        <f t="shared" si="6"/>
        <v>14</v>
      </c>
      <c r="T7" s="4" t="s">
        <v>572</v>
      </c>
      <c r="U7" s="22">
        <v>8</v>
      </c>
      <c r="V7" s="17">
        <f t="shared" si="7"/>
        <v>13</v>
      </c>
      <c r="W7" s="4" t="s">
        <v>573</v>
      </c>
      <c r="X7" s="22">
        <v>2</v>
      </c>
      <c r="Y7" s="17">
        <f t="shared" si="8"/>
        <v>4</v>
      </c>
      <c r="Z7" t="s">
        <v>574</v>
      </c>
      <c r="AA7" s="22">
        <v>2</v>
      </c>
      <c r="AB7" s="17">
        <f t="shared" si="9"/>
        <v>4</v>
      </c>
      <c r="AC7" t="s">
        <v>574</v>
      </c>
      <c r="AD7" s="40">
        <v>2</v>
      </c>
      <c r="AE7" s="35">
        <f t="shared" si="10"/>
        <v>4</v>
      </c>
      <c r="AF7" s="31" t="s">
        <v>575</v>
      </c>
      <c r="AG7" s="44" t="s">
        <v>723</v>
      </c>
      <c r="AH7" s="40">
        <v>2</v>
      </c>
      <c r="AI7" s="35">
        <f t="shared" si="11"/>
        <v>4</v>
      </c>
      <c r="AJ7" s="31" t="s">
        <v>576</v>
      </c>
      <c r="AK7" s="44" t="s">
        <v>723</v>
      </c>
      <c r="AL7" s="40">
        <v>1</v>
      </c>
      <c r="AM7" s="35">
        <f t="shared" si="12"/>
        <v>2</v>
      </c>
      <c r="AN7" t="s">
        <v>577</v>
      </c>
      <c r="AO7" s="40">
        <v>1</v>
      </c>
      <c r="AP7" s="35">
        <f t="shared" si="13"/>
        <v>2</v>
      </c>
      <c r="AQ7" t="s">
        <v>578</v>
      </c>
      <c r="AR7" s="40">
        <v>1</v>
      </c>
      <c r="AS7" s="35">
        <f t="shared" si="14"/>
        <v>2</v>
      </c>
      <c r="AT7" t="s">
        <v>579</v>
      </c>
      <c r="AU7" s="40">
        <v>1</v>
      </c>
      <c r="AV7" s="35">
        <f t="shared" si="15"/>
        <v>2</v>
      </c>
      <c r="AW7" t="s">
        <v>580</v>
      </c>
      <c r="AX7" s="40">
        <v>1</v>
      </c>
      <c r="AY7" s="35">
        <f t="shared" si="16"/>
        <v>2</v>
      </c>
      <c r="AZ7" t="s">
        <v>581</v>
      </c>
      <c r="BA7" s="40">
        <v>1</v>
      </c>
      <c r="BB7" s="35">
        <f t="shared" si="17"/>
        <v>2</v>
      </c>
      <c r="BC7" t="s">
        <v>582</v>
      </c>
      <c r="BD7" s="40">
        <v>1</v>
      </c>
      <c r="BE7" s="35">
        <f t="shared" ref="BE7:BE70" si="22">BE6+BD7</f>
        <v>2</v>
      </c>
      <c r="BF7" t="s">
        <v>583</v>
      </c>
      <c r="BG7" s="22">
        <v>16</v>
      </c>
      <c r="BH7" s="18">
        <f t="shared" si="18"/>
        <v>18</v>
      </c>
      <c r="BI7" t="s">
        <v>584</v>
      </c>
      <c r="BJ7" s="22">
        <v>2</v>
      </c>
      <c r="BK7" s="18">
        <f t="shared" si="19"/>
        <v>4</v>
      </c>
      <c r="BL7" t="s">
        <v>585</v>
      </c>
      <c r="BM7" s="22">
        <v>2</v>
      </c>
      <c r="BN7" s="18">
        <f t="shared" si="20"/>
        <v>7</v>
      </c>
      <c r="BO7" t="s">
        <v>586</v>
      </c>
      <c r="BP7" s="22">
        <v>8</v>
      </c>
      <c r="BQ7" s="18">
        <f t="shared" si="21"/>
        <v>40</v>
      </c>
      <c r="BR7" s="32" t="s">
        <v>587</v>
      </c>
    </row>
    <row r="8" spans="1:70">
      <c r="B8" s="10">
        <v>3</v>
      </c>
      <c r="C8" s="17">
        <f t="shared" si="1"/>
        <v>7</v>
      </c>
      <c r="D8" s="17" t="s">
        <v>588</v>
      </c>
      <c r="E8" s="18" t="s">
        <v>716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5</v>
      </c>
      <c r="M8" s="17">
        <f t="shared" si="4"/>
        <v>12</v>
      </c>
      <c r="N8" s="18" t="s">
        <v>591</v>
      </c>
      <c r="O8" s="22">
        <v>7</v>
      </c>
      <c r="P8" s="17">
        <f t="shared" si="5"/>
        <v>13</v>
      </c>
      <c r="Q8" s="18" t="s">
        <v>592</v>
      </c>
      <c r="R8" s="22">
        <v>10</v>
      </c>
      <c r="S8" s="17">
        <f t="shared" si="6"/>
        <v>24</v>
      </c>
      <c r="T8" s="4" t="s">
        <v>573</v>
      </c>
      <c r="U8" s="22">
        <v>9</v>
      </c>
      <c r="V8" s="17">
        <f t="shared" si="7"/>
        <v>22</v>
      </c>
      <c r="W8" s="38" t="s">
        <v>593</v>
      </c>
      <c r="X8" s="10">
        <v>2</v>
      </c>
      <c r="Y8" s="17">
        <f t="shared" si="8"/>
        <v>6</v>
      </c>
      <c r="Z8" t="s">
        <v>594</v>
      </c>
      <c r="AA8" s="10">
        <v>2</v>
      </c>
      <c r="AB8" s="17">
        <f t="shared" si="9"/>
        <v>6</v>
      </c>
      <c r="AC8" t="s">
        <v>595</v>
      </c>
      <c r="AD8" s="40">
        <v>2</v>
      </c>
      <c r="AE8" s="35">
        <f t="shared" si="10"/>
        <v>6</v>
      </c>
      <c r="AF8" s="33" t="s">
        <v>596</v>
      </c>
      <c r="AG8" s="44" t="s">
        <v>723</v>
      </c>
      <c r="AH8" s="40">
        <v>2</v>
      </c>
      <c r="AI8" s="35">
        <f t="shared" si="11"/>
        <v>6</v>
      </c>
      <c r="AJ8" s="31" t="s">
        <v>597</v>
      </c>
      <c r="AK8" s="44" t="s">
        <v>723</v>
      </c>
      <c r="AL8" s="40">
        <v>2</v>
      </c>
      <c r="AM8" s="35">
        <f t="shared" si="12"/>
        <v>4</v>
      </c>
      <c r="AN8" t="s">
        <v>598</v>
      </c>
      <c r="AO8" s="40">
        <v>2</v>
      </c>
      <c r="AP8" s="35">
        <f t="shared" si="13"/>
        <v>4</v>
      </c>
      <c r="AQ8" t="s">
        <v>599</v>
      </c>
      <c r="AR8" s="40">
        <v>2</v>
      </c>
      <c r="AS8" s="35">
        <f t="shared" si="14"/>
        <v>4</v>
      </c>
      <c r="AT8" t="s">
        <v>600</v>
      </c>
      <c r="AU8" s="40">
        <v>2</v>
      </c>
      <c r="AV8" s="35">
        <f t="shared" si="15"/>
        <v>4</v>
      </c>
      <c r="AW8" t="s">
        <v>601</v>
      </c>
      <c r="AX8" s="48">
        <v>1</v>
      </c>
      <c r="AY8" s="35">
        <f t="shared" si="16"/>
        <v>3</v>
      </c>
      <c r="AZ8" t="s">
        <v>602</v>
      </c>
      <c r="BA8" s="48">
        <v>1</v>
      </c>
      <c r="BB8" s="35">
        <f t="shared" si="17"/>
        <v>3</v>
      </c>
      <c r="BC8" t="s">
        <v>603</v>
      </c>
      <c r="BD8" s="40">
        <v>1</v>
      </c>
      <c r="BE8" s="35">
        <f t="shared" si="22"/>
        <v>3</v>
      </c>
      <c r="BF8" t="s">
        <v>604</v>
      </c>
      <c r="BG8" s="22">
        <v>20</v>
      </c>
      <c r="BH8" s="18">
        <f t="shared" si="18"/>
        <v>38</v>
      </c>
      <c r="BI8" t="s">
        <v>605</v>
      </c>
      <c r="BJ8" s="22">
        <v>2</v>
      </c>
      <c r="BK8" s="18">
        <f t="shared" si="19"/>
        <v>6</v>
      </c>
      <c r="BL8" t="s">
        <v>606</v>
      </c>
      <c r="BM8" s="22">
        <v>5</v>
      </c>
      <c r="BN8" s="18">
        <f t="shared" si="20"/>
        <v>12</v>
      </c>
      <c r="BO8" s="32" t="s">
        <v>607</v>
      </c>
      <c r="BP8" s="22">
        <v>24</v>
      </c>
      <c r="BQ8" s="18">
        <f t="shared" si="21"/>
        <v>64</v>
      </c>
      <c r="BR8" s="32" t="s">
        <v>608</v>
      </c>
    </row>
    <row r="9" spans="1:70">
      <c r="B9" s="11">
        <v>3</v>
      </c>
      <c r="C9" s="17">
        <f t="shared" si="1"/>
        <v>10</v>
      </c>
      <c r="D9" s="30" t="s">
        <v>609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10">
        <v>12</v>
      </c>
      <c r="M9" s="17">
        <f t="shared" si="4"/>
        <v>24</v>
      </c>
      <c r="N9" s="18" t="s">
        <v>612</v>
      </c>
      <c r="O9" s="22">
        <v>9</v>
      </c>
      <c r="P9" s="17">
        <f t="shared" si="5"/>
        <v>22</v>
      </c>
      <c r="Q9" s="18" t="s">
        <v>613</v>
      </c>
      <c r="R9" s="10">
        <v>10</v>
      </c>
      <c r="S9" s="17">
        <f t="shared" si="6"/>
        <v>34</v>
      </c>
      <c r="T9" t="s">
        <v>614</v>
      </c>
      <c r="U9" s="10">
        <v>10</v>
      </c>
      <c r="V9" s="17">
        <f t="shared" si="7"/>
        <v>32</v>
      </c>
      <c r="W9" t="s">
        <v>614</v>
      </c>
      <c r="X9" s="22">
        <v>2</v>
      </c>
      <c r="Y9" s="17">
        <f t="shared" si="8"/>
        <v>8</v>
      </c>
      <c r="Z9" t="s">
        <v>615</v>
      </c>
      <c r="AA9" s="22">
        <v>2</v>
      </c>
      <c r="AB9" s="17">
        <f t="shared" si="9"/>
        <v>8</v>
      </c>
      <c r="AC9" t="s">
        <v>616</v>
      </c>
      <c r="AD9" s="40">
        <v>2</v>
      </c>
      <c r="AE9" s="35">
        <f t="shared" si="10"/>
        <v>8</v>
      </c>
      <c r="AF9" s="31" t="s">
        <v>617</v>
      </c>
      <c r="AG9" s="44" t="s">
        <v>725</v>
      </c>
      <c r="AH9" s="40">
        <v>2</v>
      </c>
      <c r="AI9" s="35">
        <f t="shared" si="11"/>
        <v>8</v>
      </c>
      <c r="AJ9" s="31" t="s">
        <v>618</v>
      </c>
      <c r="AK9" s="44" t="s">
        <v>723</v>
      </c>
      <c r="AL9" s="40">
        <v>2</v>
      </c>
      <c r="AM9" s="35">
        <f t="shared" si="12"/>
        <v>6</v>
      </c>
      <c r="AN9" t="s">
        <v>619</v>
      </c>
      <c r="AO9" s="40">
        <v>2</v>
      </c>
      <c r="AP9" s="35">
        <f t="shared" si="13"/>
        <v>6</v>
      </c>
      <c r="AQ9" t="s">
        <v>620</v>
      </c>
      <c r="AR9" s="40">
        <v>2</v>
      </c>
      <c r="AS9" s="35">
        <f t="shared" si="14"/>
        <v>6</v>
      </c>
      <c r="AT9" t="s">
        <v>621</v>
      </c>
      <c r="AU9" s="40">
        <v>2</v>
      </c>
      <c r="AV9" s="35">
        <f t="shared" si="15"/>
        <v>6</v>
      </c>
      <c r="AW9" t="s">
        <v>622</v>
      </c>
      <c r="AX9" s="48">
        <v>1</v>
      </c>
      <c r="AY9" s="35">
        <f t="shared" si="16"/>
        <v>4</v>
      </c>
      <c r="AZ9" t="s">
        <v>603</v>
      </c>
      <c r="BA9" s="48">
        <v>1</v>
      </c>
      <c r="BB9" s="35">
        <f t="shared" si="17"/>
        <v>4</v>
      </c>
      <c r="BC9" t="s">
        <v>623</v>
      </c>
      <c r="BD9" s="48">
        <v>1</v>
      </c>
      <c r="BE9" s="35">
        <f t="shared" si="22"/>
        <v>4</v>
      </c>
      <c r="BF9" t="s">
        <v>624</v>
      </c>
      <c r="BG9" s="22">
        <v>10</v>
      </c>
      <c r="BH9" s="18">
        <f t="shared" si="18"/>
        <v>48</v>
      </c>
      <c r="BI9" t="s">
        <v>625</v>
      </c>
      <c r="BJ9" s="22">
        <v>2</v>
      </c>
      <c r="BK9" s="18">
        <f t="shared" si="19"/>
        <v>8</v>
      </c>
      <c r="BL9" t="s">
        <v>626</v>
      </c>
      <c r="BM9" s="22">
        <v>3</v>
      </c>
      <c r="BN9" s="18">
        <f t="shared" si="20"/>
        <v>15</v>
      </c>
      <c r="BO9" t="s">
        <v>627</v>
      </c>
      <c r="BP9" s="22">
        <v>32</v>
      </c>
      <c r="BQ9" s="18">
        <f t="shared" si="21"/>
        <v>96</v>
      </c>
      <c r="BR9" s="32" t="s">
        <v>628</v>
      </c>
    </row>
    <row r="10" spans="1:70" ht="14" thickBot="1">
      <c r="B10" s="11">
        <v>3</v>
      </c>
      <c r="C10" s="17">
        <f t="shared" si="1"/>
        <v>13</v>
      </c>
      <c r="D10" s="30" t="s">
        <v>629</v>
      </c>
      <c r="E10" s="18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L10" s="10">
        <v>25</v>
      </c>
      <c r="M10" s="17">
        <f t="shared" si="4"/>
        <v>49</v>
      </c>
      <c r="N10" s="20" t="s">
        <v>631</v>
      </c>
      <c r="O10" s="22">
        <v>25</v>
      </c>
      <c r="P10" s="17">
        <f t="shared" si="5"/>
        <v>47</v>
      </c>
      <c r="Q10" s="18" t="s">
        <v>631</v>
      </c>
      <c r="R10" s="22">
        <v>20</v>
      </c>
      <c r="S10" s="17">
        <f t="shared" si="6"/>
        <v>54</v>
      </c>
      <c r="T10" s="4" t="s">
        <v>632</v>
      </c>
      <c r="U10" s="22">
        <v>22</v>
      </c>
      <c r="V10" s="17">
        <f t="shared" si="7"/>
        <v>54</v>
      </c>
      <c r="W10" s="38" t="s">
        <v>633</v>
      </c>
      <c r="X10" s="22">
        <v>2</v>
      </c>
      <c r="Y10" s="17">
        <f t="shared" si="8"/>
        <v>10</v>
      </c>
      <c r="Z10" t="s">
        <v>634</v>
      </c>
      <c r="AA10" s="22">
        <v>2</v>
      </c>
      <c r="AB10" s="17">
        <f t="shared" si="9"/>
        <v>10</v>
      </c>
      <c r="AC10" t="s">
        <v>634</v>
      </c>
      <c r="AD10" s="40">
        <v>2</v>
      </c>
      <c r="AE10" s="35">
        <f t="shared" si="10"/>
        <v>10</v>
      </c>
      <c r="AF10" s="31" t="s">
        <v>479</v>
      </c>
      <c r="AG10" s="44" t="s">
        <v>723</v>
      </c>
      <c r="AH10" s="40">
        <v>2</v>
      </c>
      <c r="AI10" s="35">
        <f t="shared" si="11"/>
        <v>10</v>
      </c>
      <c r="AJ10" s="33" t="s">
        <v>596</v>
      </c>
      <c r="AK10" s="44" t="s">
        <v>723</v>
      </c>
      <c r="AL10" s="40">
        <v>2</v>
      </c>
      <c r="AM10" s="35">
        <f t="shared" si="12"/>
        <v>8</v>
      </c>
      <c r="AN10" t="s">
        <v>480</v>
      </c>
      <c r="AO10" s="40">
        <v>2</v>
      </c>
      <c r="AP10" s="35">
        <f t="shared" si="13"/>
        <v>8</v>
      </c>
      <c r="AQ10" t="s">
        <v>481</v>
      </c>
      <c r="AR10" s="40">
        <v>2</v>
      </c>
      <c r="AS10" s="35">
        <f t="shared" si="14"/>
        <v>8</v>
      </c>
      <c r="AT10" t="s">
        <v>482</v>
      </c>
      <c r="AU10" s="40">
        <v>2</v>
      </c>
      <c r="AV10" s="35">
        <f t="shared" si="15"/>
        <v>8</v>
      </c>
      <c r="AW10" t="s">
        <v>483</v>
      </c>
      <c r="AX10" s="48">
        <v>1</v>
      </c>
      <c r="AY10" s="35">
        <f t="shared" si="16"/>
        <v>5</v>
      </c>
      <c r="AZ10" t="s">
        <v>623</v>
      </c>
      <c r="BA10" s="48">
        <v>1</v>
      </c>
      <c r="BB10" s="35">
        <f t="shared" si="17"/>
        <v>5</v>
      </c>
      <c r="BC10" t="s">
        <v>484</v>
      </c>
      <c r="BD10" s="48">
        <v>1</v>
      </c>
      <c r="BE10" s="35">
        <f t="shared" si="22"/>
        <v>5</v>
      </c>
      <c r="BF10" t="s">
        <v>485</v>
      </c>
      <c r="BG10" s="22">
        <v>2</v>
      </c>
      <c r="BH10" s="18">
        <f t="shared" si="18"/>
        <v>50</v>
      </c>
      <c r="BI10" t="s">
        <v>486</v>
      </c>
      <c r="BJ10" s="22">
        <v>2</v>
      </c>
      <c r="BK10" s="18">
        <f t="shared" si="19"/>
        <v>10</v>
      </c>
      <c r="BL10" t="s">
        <v>487</v>
      </c>
      <c r="BM10" s="22">
        <v>4</v>
      </c>
      <c r="BN10" s="18">
        <f t="shared" si="20"/>
        <v>19</v>
      </c>
      <c r="BO10" s="32" t="s">
        <v>488</v>
      </c>
      <c r="BP10" s="22">
        <v>8</v>
      </c>
      <c r="BQ10" s="18">
        <f t="shared" si="21"/>
        <v>104</v>
      </c>
      <c r="BR10" s="32" t="s">
        <v>489</v>
      </c>
    </row>
    <row r="11" spans="1:70" ht="14" thickBot="1">
      <c r="B11" s="10">
        <v>10</v>
      </c>
      <c r="C11" s="17">
        <f t="shared" si="1"/>
        <v>23</v>
      </c>
      <c r="D11" s="17" t="s">
        <v>490</v>
      </c>
      <c r="E11" s="18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L11" s="28">
        <v>25</v>
      </c>
      <c r="M11" s="17">
        <f t="shared" si="4"/>
        <v>74</v>
      </c>
      <c r="N11" s="20" t="s">
        <v>631</v>
      </c>
      <c r="O11" s="23">
        <f>L11</f>
        <v>25</v>
      </c>
      <c r="P11" s="17">
        <f t="shared" si="5"/>
        <v>72</v>
      </c>
      <c r="Q11" s="18" t="s">
        <v>631</v>
      </c>
      <c r="R11" s="23">
        <v>20</v>
      </c>
      <c r="S11" s="17">
        <f t="shared" si="6"/>
        <v>74</v>
      </c>
      <c r="T11" s="4"/>
      <c r="U11" s="23">
        <v>20</v>
      </c>
      <c r="V11" s="17">
        <f t="shared" si="7"/>
        <v>74</v>
      </c>
      <c r="W11" s="4"/>
      <c r="X11" s="52">
        <v>2</v>
      </c>
      <c r="Y11" s="17">
        <f t="shared" si="8"/>
        <v>12</v>
      </c>
      <c r="Z11" t="s">
        <v>492</v>
      </c>
      <c r="AA11" s="52">
        <v>2</v>
      </c>
      <c r="AB11" s="17">
        <f t="shared" si="9"/>
        <v>12</v>
      </c>
      <c r="AC11" t="s">
        <v>492</v>
      </c>
      <c r="AD11" s="40">
        <v>2</v>
      </c>
      <c r="AE11" s="35">
        <f t="shared" si="10"/>
        <v>12</v>
      </c>
      <c r="AF11" s="31" t="s">
        <v>493</v>
      </c>
      <c r="AG11" s="44" t="s">
        <v>725</v>
      </c>
      <c r="AH11" s="40">
        <v>2</v>
      </c>
      <c r="AI11" s="35">
        <f t="shared" si="11"/>
        <v>12</v>
      </c>
      <c r="AJ11" s="31" t="s">
        <v>494</v>
      </c>
      <c r="AK11" s="44" t="s">
        <v>723</v>
      </c>
      <c r="AL11" s="40">
        <v>2</v>
      </c>
      <c r="AM11" s="35">
        <f t="shared" si="12"/>
        <v>10</v>
      </c>
      <c r="AN11" t="s">
        <v>495</v>
      </c>
      <c r="AO11" s="40">
        <v>2</v>
      </c>
      <c r="AP11" s="35">
        <f t="shared" si="13"/>
        <v>10</v>
      </c>
      <c r="AQ11" t="s">
        <v>496</v>
      </c>
      <c r="AR11" s="40">
        <v>2</v>
      </c>
      <c r="AS11" s="35">
        <f t="shared" si="14"/>
        <v>10</v>
      </c>
      <c r="AT11" t="s">
        <v>497</v>
      </c>
      <c r="AU11" s="40">
        <v>2</v>
      </c>
      <c r="AV11" s="35">
        <f t="shared" si="15"/>
        <v>10</v>
      </c>
      <c r="AW11" t="s">
        <v>498</v>
      </c>
      <c r="AX11" s="48">
        <v>1</v>
      </c>
      <c r="AY11" s="35">
        <f t="shared" si="16"/>
        <v>6</v>
      </c>
      <c r="AZ11" t="s">
        <v>484</v>
      </c>
      <c r="BA11" s="48">
        <v>1</v>
      </c>
      <c r="BB11" s="35">
        <f t="shared" si="17"/>
        <v>6</v>
      </c>
      <c r="BC11" t="s">
        <v>499</v>
      </c>
      <c r="BD11" s="48">
        <v>1</v>
      </c>
      <c r="BE11" s="35">
        <f t="shared" si="22"/>
        <v>6</v>
      </c>
      <c r="BF11" t="s">
        <v>500</v>
      </c>
      <c r="BG11" s="22">
        <v>4</v>
      </c>
      <c r="BH11" s="18">
        <f t="shared" si="18"/>
        <v>54</v>
      </c>
      <c r="BI11" t="s">
        <v>501</v>
      </c>
      <c r="BJ11" s="22">
        <v>2</v>
      </c>
      <c r="BK11" s="18">
        <f t="shared" si="19"/>
        <v>12</v>
      </c>
      <c r="BL11" t="s">
        <v>502</v>
      </c>
      <c r="BM11" s="22">
        <v>2</v>
      </c>
      <c r="BN11" s="18">
        <f t="shared" si="20"/>
        <v>21</v>
      </c>
      <c r="BO11" s="32" t="s">
        <v>503</v>
      </c>
      <c r="BP11" s="22">
        <v>24</v>
      </c>
      <c r="BQ11" s="18">
        <f t="shared" si="21"/>
        <v>128</v>
      </c>
      <c r="BR11" s="32" t="s">
        <v>504</v>
      </c>
    </row>
    <row r="12" spans="1:70" ht="14" thickBot="1">
      <c r="B12" s="10">
        <v>10</v>
      </c>
      <c r="C12" s="17">
        <f t="shared" si="1"/>
        <v>33</v>
      </c>
      <c r="D12" s="17" t="s">
        <v>505</v>
      </c>
      <c r="E12" s="18" t="s">
        <v>716</v>
      </c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R12" s="23">
        <v>20</v>
      </c>
      <c r="S12" s="17">
        <f t="shared" si="6"/>
        <v>94</v>
      </c>
      <c r="T12" s="4"/>
      <c r="U12" s="23">
        <v>20</v>
      </c>
      <c r="V12" s="17">
        <f t="shared" si="7"/>
        <v>94</v>
      </c>
      <c r="W12" s="4"/>
      <c r="X12" s="23">
        <v>4</v>
      </c>
      <c r="Y12" s="17">
        <f t="shared" si="8"/>
        <v>16</v>
      </c>
      <c r="Z12" t="s">
        <v>508</v>
      </c>
      <c r="AA12" s="23">
        <v>4</v>
      </c>
      <c r="AB12" s="17">
        <f t="shared" si="9"/>
        <v>16</v>
      </c>
      <c r="AC12" t="s">
        <v>509</v>
      </c>
      <c r="AD12" s="40">
        <v>2</v>
      </c>
      <c r="AE12" s="35">
        <f t="shared" si="10"/>
        <v>14</v>
      </c>
      <c r="AF12" s="31" t="s">
        <v>494</v>
      </c>
      <c r="AG12" s="44" t="s">
        <v>723</v>
      </c>
      <c r="AH12" s="40">
        <v>2</v>
      </c>
      <c r="AI12" s="35">
        <f t="shared" si="11"/>
        <v>14</v>
      </c>
      <c r="AJ12" s="31" t="s">
        <v>510</v>
      </c>
      <c r="AK12" s="44" t="s">
        <v>723</v>
      </c>
      <c r="AL12" s="40">
        <v>2</v>
      </c>
      <c r="AM12" s="35">
        <f t="shared" si="12"/>
        <v>12</v>
      </c>
      <c r="AN12" t="s">
        <v>511</v>
      </c>
      <c r="AO12" s="40">
        <v>2</v>
      </c>
      <c r="AP12" s="35">
        <f t="shared" si="13"/>
        <v>12</v>
      </c>
      <c r="AQ12" t="s">
        <v>512</v>
      </c>
      <c r="AR12" s="40">
        <v>2</v>
      </c>
      <c r="AS12" s="35">
        <f t="shared" si="14"/>
        <v>12</v>
      </c>
      <c r="AT12" t="s">
        <v>513</v>
      </c>
      <c r="AU12" s="40">
        <v>2</v>
      </c>
      <c r="AV12" s="35">
        <f t="shared" si="15"/>
        <v>12</v>
      </c>
      <c r="AW12" t="s">
        <v>514</v>
      </c>
      <c r="AX12" s="48">
        <v>1</v>
      </c>
      <c r="AY12" s="35">
        <f t="shared" si="16"/>
        <v>7</v>
      </c>
      <c r="AZ12" t="s">
        <v>499</v>
      </c>
      <c r="BA12" s="48">
        <v>1</v>
      </c>
      <c r="BB12" s="35">
        <f t="shared" si="17"/>
        <v>7</v>
      </c>
      <c r="BC12" t="s">
        <v>515</v>
      </c>
      <c r="BD12" s="48">
        <v>1</v>
      </c>
      <c r="BE12" s="35">
        <f t="shared" si="22"/>
        <v>7</v>
      </c>
      <c r="BF12" t="s">
        <v>516</v>
      </c>
      <c r="BG12" s="22">
        <v>8</v>
      </c>
      <c r="BH12" s="18">
        <f t="shared" si="18"/>
        <v>62</v>
      </c>
      <c r="BI12" t="s">
        <v>517</v>
      </c>
      <c r="BJ12" s="22">
        <v>2</v>
      </c>
      <c r="BK12" s="18">
        <f t="shared" si="19"/>
        <v>14</v>
      </c>
      <c r="BL12" t="s">
        <v>518</v>
      </c>
      <c r="BM12" s="22">
        <v>4</v>
      </c>
      <c r="BN12" s="18">
        <f t="shared" si="20"/>
        <v>25</v>
      </c>
      <c r="BO12" s="32" t="s">
        <v>519</v>
      </c>
      <c r="BP12" s="22">
        <v>16</v>
      </c>
      <c r="BQ12" s="18">
        <f t="shared" si="21"/>
        <v>144</v>
      </c>
      <c r="BR12" s="32" t="s">
        <v>520</v>
      </c>
    </row>
    <row r="13" spans="1:70" ht="14" thickBot="1">
      <c r="B13" s="11">
        <v>12</v>
      </c>
      <c r="C13" s="17">
        <f t="shared" si="1"/>
        <v>45</v>
      </c>
      <c r="D13" s="17" t="s">
        <v>521</v>
      </c>
      <c r="E13" s="18" t="s">
        <v>716</v>
      </c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N13" s="3"/>
      <c r="O13" s="3"/>
      <c r="P13" s="3"/>
      <c r="Q13" s="3"/>
      <c r="S13" s="36"/>
      <c r="T13" s="3"/>
      <c r="V13" s="36"/>
      <c r="W13" s="3"/>
      <c r="X13" s="22">
        <v>4</v>
      </c>
      <c r="Y13" s="17">
        <f t="shared" si="8"/>
        <v>20</v>
      </c>
      <c r="Z13" t="s">
        <v>524</v>
      </c>
      <c r="AA13" s="22">
        <v>4</v>
      </c>
      <c r="AB13" s="17">
        <f t="shared" si="9"/>
        <v>20</v>
      </c>
      <c r="AC13" t="s">
        <v>525</v>
      </c>
      <c r="AD13" s="40">
        <v>2</v>
      </c>
      <c r="AE13" s="35">
        <f t="shared" si="10"/>
        <v>16</v>
      </c>
      <c r="AF13" s="31" t="s">
        <v>510</v>
      </c>
      <c r="AG13" s="44" t="s">
        <v>723</v>
      </c>
      <c r="AH13" s="40">
        <v>2</v>
      </c>
      <c r="AI13" s="35">
        <f t="shared" si="11"/>
        <v>16</v>
      </c>
      <c r="AJ13" s="31" t="s">
        <v>526</v>
      </c>
      <c r="AK13" s="44" t="s">
        <v>725</v>
      </c>
      <c r="AL13" s="40">
        <v>2</v>
      </c>
      <c r="AM13" s="35">
        <f t="shared" si="12"/>
        <v>14</v>
      </c>
      <c r="AN13" t="s">
        <v>527</v>
      </c>
      <c r="AO13" s="40">
        <v>2</v>
      </c>
      <c r="AP13" s="35">
        <f t="shared" si="13"/>
        <v>14</v>
      </c>
      <c r="AQ13" t="s">
        <v>528</v>
      </c>
      <c r="AR13" s="40">
        <v>2</v>
      </c>
      <c r="AS13" s="35">
        <f t="shared" si="14"/>
        <v>14</v>
      </c>
      <c r="AT13" t="s">
        <v>529</v>
      </c>
      <c r="AU13" s="40">
        <v>2</v>
      </c>
      <c r="AV13" s="35">
        <f t="shared" si="15"/>
        <v>14</v>
      </c>
      <c r="AW13" t="s">
        <v>530</v>
      </c>
      <c r="AX13" s="48">
        <v>1</v>
      </c>
      <c r="AY13" s="35">
        <f t="shared" si="16"/>
        <v>8</v>
      </c>
      <c r="AZ13" t="s">
        <v>531</v>
      </c>
      <c r="BA13" s="48">
        <v>1</v>
      </c>
      <c r="BB13" s="35">
        <f t="shared" si="17"/>
        <v>8</v>
      </c>
      <c r="BC13" t="s">
        <v>532</v>
      </c>
      <c r="BD13" s="40">
        <v>1</v>
      </c>
      <c r="BE13" s="35">
        <f t="shared" si="22"/>
        <v>8</v>
      </c>
      <c r="BF13" t="s">
        <v>533</v>
      </c>
      <c r="BG13" s="22">
        <v>6</v>
      </c>
      <c r="BH13" s="18">
        <f t="shared" si="18"/>
        <v>68</v>
      </c>
      <c r="BI13" t="s">
        <v>534</v>
      </c>
      <c r="BJ13" s="22">
        <v>2</v>
      </c>
      <c r="BK13" s="18">
        <f t="shared" si="19"/>
        <v>16</v>
      </c>
      <c r="BL13" t="s">
        <v>535</v>
      </c>
      <c r="BM13" s="22">
        <v>2</v>
      </c>
      <c r="BN13" s="18">
        <f t="shared" si="20"/>
        <v>27</v>
      </c>
      <c r="BO13" s="32" t="s">
        <v>536</v>
      </c>
      <c r="BP13" s="22">
        <v>2</v>
      </c>
      <c r="BQ13" s="18">
        <f t="shared" si="21"/>
        <v>146</v>
      </c>
      <c r="BR13" s="32" t="s">
        <v>537</v>
      </c>
    </row>
    <row r="14" spans="1:70" ht="14" thickBot="1">
      <c r="B14" s="11">
        <v>12</v>
      </c>
      <c r="C14" s="17">
        <f t="shared" si="1"/>
        <v>57</v>
      </c>
      <c r="D14" s="30" t="s">
        <v>538</v>
      </c>
      <c r="E14" s="18" t="s">
        <v>716</v>
      </c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N14" s="3"/>
      <c r="O14" s="3"/>
      <c r="P14" s="3"/>
      <c r="Q14" s="3"/>
      <c r="T14" s="3"/>
      <c r="W14" s="3"/>
      <c r="X14" s="51">
        <v>4</v>
      </c>
      <c r="Y14" s="17">
        <f t="shared" si="8"/>
        <v>24</v>
      </c>
      <c r="Z14" t="s">
        <v>539</v>
      </c>
      <c r="AA14" s="51">
        <v>4</v>
      </c>
      <c r="AB14" s="17">
        <f t="shared" si="9"/>
        <v>24</v>
      </c>
      <c r="AC14" t="s">
        <v>540</v>
      </c>
      <c r="AD14" s="40">
        <v>2</v>
      </c>
      <c r="AE14" s="35">
        <f t="shared" si="10"/>
        <v>18</v>
      </c>
      <c r="AF14" s="35" t="s">
        <v>541</v>
      </c>
      <c r="AG14" s="44" t="s">
        <v>704</v>
      </c>
      <c r="AH14" s="40">
        <v>2</v>
      </c>
      <c r="AI14" s="35">
        <f t="shared" si="11"/>
        <v>18</v>
      </c>
      <c r="AJ14" s="35" t="s">
        <v>541</v>
      </c>
      <c r="AK14" s="44" t="s">
        <v>704</v>
      </c>
      <c r="AL14" s="40">
        <v>2</v>
      </c>
      <c r="AM14" s="35">
        <f t="shared" si="12"/>
        <v>16</v>
      </c>
      <c r="AN14" t="str">
        <f ca="1">"de couleur "&amp;VLOOKUP(RANDBETWEEN(1,$AA$3),$AB$5:$AC$17,2,TRUE)</f>
        <v>de couleur rouge</v>
      </c>
      <c r="AO14" s="40">
        <v>2</v>
      </c>
      <c r="AP14" s="35">
        <f t="shared" si="13"/>
        <v>16</v>
      </c>
      <c r="AQ14" t="str">
        <f ca="1">"de couleur "&amp;VLOOKUP(RANDBETWEEN(1,$AA$3),$AB$5:$AC$17,2,TRUE)</f>
        <v>de couleur blanche</v>
      </c>
      <c r="AR14" s="40">
        <v>2</v>
      </c>
      <c r="AS14" s="35">
        <f t="shared" si="14"/>
        <v>16</v>
      </c>
      <c r="AT14" t="str">
        <f ca="1">"de couleur "&amp;VLOOKUP(RANDBETWEEN(1,$AA$3),$AB$5:$AC$17,2,TRUE)</f>
        <v>de couleur grise</v>
      </c>
      <c r="AU14" s="40">
        <v>2</v>
      </c>
      <c r="AV14" s="35">
        <f t="shared" si="15"/>
        <v>16</v>
      </c>
      <c r="AW14" t="str">
        <f ca="1">"de couleur "&amp;VLOOKUP(RANDBETWEEN(1,$AA$3),$AB$5:$AC$17,2,TRUE)</f>
        <v>de couleur grise</v>
      </c>
      <c r="AX14" s="48">
        <v>1</v>
      </c>
      <c r="AY14" s="35">
        <f t="shared" si="16"/>
        <v>9</v>
      </c>
      <c r="AZ14" t="s">
        <v>542</v>
      </c>
      <c r="BA14" s="48">
        <v>1</v>
      </c>
      <c r="BB14" s="35">
        <f t="shared" si="17"/>
        <v>9</v>
      </c>
      <c r="BC14" s="50" t="str">
        <f ca="1">"portant une perruque colorée "&amp;VLOOKUP(RANDBETWEEN(1,$AA$3),$AB$5:$AC$17,2,TRUE)</f>
        <v>portant une perruque colorée bleu-verte</v>
      </c>
      <c r="BD14" s="48">
        <v>1</v>
      </c>
      <c r="BE14" s="35">
        <f t="shared" si="22"/>
        <v>9</v>
      </c>
      <c r="BF14" t="s">
        <v>543</v>
      </c>
      <c r="BG14" s="22">
        <v>2</v>
      </c>
      <c r="BH14" s="18">
        <f t="shared" si="18"/>
        <v>70</v>
      </c>
      <c r="BI14" t="s">
        <v>544</v>
      </c>
      <c r="BJ14" s="22">
        <v>2</v>
      </c>
      <c r="BK14" s="18">
        <f t="shared" si="19"/>
        <v>18</v>
      </c>
      <c r="BL14" t="s">
        <v>545</v>
      </c>
      <c r="BM14" s="22">
        <v>2</v>
      </c>
      <c r="BN14" s="18">
        <f t="shared" si="20"/>
        <v>29</v>
      </c>
      <c r="BO14" s="32" t="s">
        <v>546</v>
      </c>
      <c r="BP14" s="22">
        <v>2</v>
      </c>
      <c r="BQ14" s="18">
        <f t="shared" si="21"/>
        <v>148</v>
      </c>
      <c r="BR14" s="32" t="s">
        <v>547</v>
      </c>
    </row>
    <row r="15" spans="1:70">
      <c r="B15" s="11">
        <v>17</v>
      </c>
      <c r="C15" s="17">
        <f t="shared" si="1"/>
        <v>74</v>
      </c>
      <c r="D15" s="17" t="s">
        <v>548</v>
      </c>
      <c r="E15" s="18" t="s">
        <v>697</v>
      </c>
      <c r="R15" s="36"/>
      <c r="T15" s="3"/>
      <c r="U15" s="36"/>
      <c r="W15" s="3"/>
      <c r="X15" s="51">
        <v>4</v>
      </c>
      <c r="Y15" s="17">
        <f t="shared" si="8"/>
        <v>28</v>
      </c>
      <c r="Z15" t="s">
        <v>549</v>
      </c>
      <c r="AA15" s="51">
        <v>4</v>
      </c>
      <c r="AB15" s="17">
        <f t="shared" si="9"/>
        <v>28</v>
      </c>
      <c r="AC15" t="s">
        <v>549</v>
      </c>
      <c r="AD15" s="40">
        <v>2</v>
      </c>
      <c r="AE15" s="35">
        <f t="shared" si="10"/>
        <v>20</v>
      </c>
      <c r="AF15" s="31" t="s">
        <v>550</v>
      </c>
      <c r="AG15" s="44" t="s">
        <v>725</v>
      </c>
      <c r="AH15" s="40">
        <v>2</v>
      </c>
      <c r="AI15" s="35">
        <f t="shared" si="11"/>
        <v>20</v>
      </c>
      <c r="AJ15" s="31" t="s">
        <v>551</v>
      </c>
      <c r="AK15" s="44" t="s">
        <v>723</v>
      </c>
      <c r="AL15" s="40">
        <v>3</v>
      </c>
      <c r="AM15" s="35">
        <f t="shared" si="12"/>
        <v>19</v>
      </c>
      <c r="AN15" t="s">
        <v>552</v>
      </c>
      <c r="AO15" s="40">
        <v>3</v>
      </c>
      <c r="AP15" s="35">
        <f t="shared" si="13"/>
        <v>19</v>
      </c>
      <c r="AQ15" t="s">
        <v>553</v>
      </c>
      <c r="AR15" s="40">
        <v>3</v>
      </c>
      <c r="AS15" s="35">
        <f t="shared" si="14"/>
        <v>19</v>
      </c>
      <c r="AT15" t="s">
        <v>554</v>
      </c>
      <c r="AU15" s="40">
        <v>3</v>
      </c>
      <c r="AV15" s="35">
        <f t="shared" si="15"/>
        <v>19</v>
      </c>
      <c r="AW15" t="s">
        <v>555</v>
      </c>
      <c r="AX15" s="48">
        <v>1</v>
      </c>
      <c r="AY15" s="35">
        <f t="shared" si="16"/>
        <v>10</v>
      </c>
      <c r="AZ15" t="s">
        <v>556</v>
      </c>
      <c r="BA15" s="48">
        <v>1</v>
      </c>
      <c r="BB15" s="35">
        <f t="shared" si="17"/>
        <v>10</v>
      </c>
      <c r="BC15" t="s">
        <v>407</v>
      </c>
      <c r="BD15" s="48">
        <v>1</v>
      </c>
      <c r="BE15" s="35">
        <f t="shared" si="22"/>
        <v>10</v>
      </c>
      <c r="BF15" t="s">
        <v>408</v>
      </c>
      <c r="BG15" s="22">
        <v>8</v>
      </c>
      <c r="BH15" s="18">
        <f t="shared" si="18"/>
        <v>78</v>
      </c>
      <c r="BI15" t="s">
        <v>409</v>
      </c>
      <c r="BJ15" s="22">
        <v>2</v>
      </c>
      <c r="BK15" s="18">
        <f t="shared" si="19"/>
        <v>20</v>
      </c>
      <c r="BL15" t="s">
        <v>410</v>
      </c>
      <c r="BM15" s="22">
        <v>2</v>
      </c>
      <c r="BN15" s="18">
        <f t="shared" si="20"/>
        <v>31</v>
      </c>
      <c r="BO15" s="32" t="s">
        <v>411</v>
      </c>
      <c r="BP15" s="22">
        <v>2</v>
      </c>
      <c r="BQ15" s="18">
        <f t="shared" si="21"/>
        <v>150</v>
      </c>
      <c r="BR15" s="32" t="s">
        <v>412</v>
      </c>
    </row>
    <row r="16" spans="1:70">
      <c r="B16" s="10">
        <v>17</v>
      </c>
      <c r="C16" s="17">
        <f t="shared" si="1"/>
        <v>91</v>
      </c>
      <c r="D16" s="30" t="s">
        <v>413</v>
      </c>
      <c r="E16" s="18" t="s">
        <v>697</v>
      </c>
      <c r="H16" s="6"/>
      <c r="I16" s="6"/>
      <c r="J16" s="6"/>
      <c r="S16" s="36"/>
      <c r="T16" s="3"/>
      <c r="V16" s="36"/>
      <c r="W16" s="3"/>
      <c r="X16" s="22">
        <v>6</v>
      </c>
      <c r="Y16" s="17">
        <f t="shared" si="8"/>
        <v>34</v>
      </c>
      <c r="Z16" t="s">
        <v>414</v>
      </c>
      <c r="AA16" s="22">
        <v>6</v>
      </c>
      <c r="AB16" s="17">
        <f t="shared" si="9"/>
        <v>34</v>
      </c>
      <c r="AC16" t="s">
        <v>415</v>
      </c>
      <c r="AD16" s="40">
        <v>2</v>
      </c>
      <c r="AE16" s="35">
        <f t="shared" si="10"/>
        <v>22</v>
      </c>
      <c r="AF16" s="31" t="s">
        <v>416</v>
      </c>
      <c r="AG16" s="44" t="s">
        <v>723</v>
      </c>
      <c r="AH16" s="40">
        <v>2</v>
      </c>
      <c r="AI16" s="35">
        <f t="shared" si="11"/>
        <v>22</v>
      </c>
      <c r="AJ16" s="31" t="s">
        <v>417</v>
      </c>
      <c r="AK16" s="44" t="s">
        <v>725</v>
      </c>
      <c r="AL16" s="40">
        <v>3</v>
      </c>
      <c r="AM16" s="35">
        <f t="shared" si="12"/>
        <v>22</v>
      </c>
      <c r="AN16" t="s">
        <v>418</v>
      </c>
      <c r="AO16" s="40">
        <v>3</v>
      </c>
      <c r="AP16" s="35">
        <f t="shared" si="13"/>
        <v>22</v>
      </c>
      <c r="AQ16" t="s">
        <v>419</v>
      </c>
      <c r="AR16" s="40">
        <v>3</v>
      </c>
      <c r="AS16" s="35">
        <f t="shared" si="14"/>
        <v>22</v>
      </c>
      <c r="AT16" t="s">
        <v>420</v>
      </c>
      <c r="AU16" s="40">
        <v>3</v>
      </c>
      <c r="AV16" s="35">
        <f t="shared" si="15"/>
        <v>22</v>
      </c>
      <c r="AW16" t="s">
        <v>421</v>
      </c>
      <c r="AX16" s="48">
        <v>1</v>
      </c>
      <c r="AY16" s="35">
        <f t="shared" si="16"/>
        <v>11</v>
      </c>
      <c r="AZ16" t="s">
        <v>422</v>
      </c>
      <c r="BA16" s="48">
        <v>1</v>
      </c>
      <c r="BB16" s="35">
        <f t="shared" si="17"/>
        <v>11</v>
      </c>
      <c r="BC16" t="s">
        <v>423</v>
      </c>
      <c r="BD16" s="48">
        <v>1</v>
      </c>
      <c r="BE16" s="35">
        <f t="shared" si="22"/>
        <v>11</v>
      </c>
      <c r="BF16" t="s">
        <v>424</v>
      </c>
      <c r="BG16" s="22">
        <v>2</v>
      </c>
      <c r="BH16" s="18">
        <f t="shared" si="18"/>
        <v>80</v>
      </c>
      <c r="BI16" t="s">
        <v>425</v>
      </c>
      <c r="BJ16" s="22">
        <v>3</v>
      </c>
      <c r="BK16" s="18">
        <f t="shared" si="19"/>
        <v>23</v>
      </c>
      <c r="BL16" t="s">
        <v>426</v>
      </c>
      <c r="BM16" s="22">
        <v>2</v>
      </c>
      <c r="BN16" s="18">
        <f t="shared" si="20"/>
        <v>33</v>
      </c>
      <c r="BO16" s="32" t="s">
        <v>427</v>
      </c>
      <c r="BP16" s="22">
        <v>2</v>
      </c>
      <c r="BQ16" s="18">
        <f t="shared" si="21"/>
        <v>152</v>
      </c>
      <c r="BR16" s="32" t="s">
        <v>428</v>
      </c>
    </row>
    <row r="17" spans="1:70">
      <c r="B17" s="10">
        <v>22</v>
      </c>
      <c r="C17" s="17">
        <f t="shared" si="1"/>
        <v>113</v>
      </c>
      <c r="D17" s="17" t="s">
        <v>429</v>
      </c>
      <c r="E17" s="18" t="s">
        <v>716</v>
      </c>
      <c r="Q17" s="17">
        <f>Q14+P17</f>
        <v>0</v>
      </c>
      <c r="X17" s="22">
        <v>8</v>
      </c>
      <c r="Y17" s="17">
        <f t="shared" si="8"/>
        <v>42</v>
      </c>
      <c r="Z17" t="s">
        <v>430</v>
      </c>
      <c r="AA17" s="22">
        <v>8</v>
      </c>
      <c r="AB17" s="17">
        <f t="shared" si="9"/>
        <v>42</v>
      </c>
      <c r="AC17" t="s">
        <v>431</v>
      </c>
      <c r="AD17" s="40">
        <v>2</v>
      </c>
      <c r="AE17" s="35">
        <f t="shared" si="10"/>
        <v>24</v>
      </c>
      <c r="AF17" s="31" t="s">
        <v>432</v>
      </c>
      <c r="AG17" s="44" t="s">
        <v>723</v>
      </c>
      <c r="AH17" s="40">
        <v>2</v>
      </c>
      <c r="AI17" s="35">
        <f t="shared" si="11"/>
        <v>24</v>
      </c>
      <c r="AJ17" s="31" t="s">
        <v>433</v>
      </c>
      <c r="AK17" s="44" t="s">
        <v>725</v>
      </c>
      <c r="AL17" s="40">
        <v>3</v>
      </c>
      <c r="AM17" s="35">
        <f t="shared" si="12"/>
        <v>25</v>
      </c>
      <c r="AN17" t="s">
        <v>434</v>
      </c>
      <c r="AO17" s="40">
        <v>3</v>
      </c>
      <c r="AP17" s="35">
        <f t="shared" si="13"/>
        <v>25</v>
      </c>
      <c r="AQ17" t="s">
        <v>435</v>
      </c>
      <c r="AR17" s="40">
        <v>3</v>
      </c>
      <c r="AS17" s="35">
        <f t="shared" si="14"/>
        <v>25</v>
      </c>
      <c r="AT17" t="s">
        <v>436</v>
      </c>
      <c r="AU17" s="40">
        <v>3</v>
      </c>
      <c r="AV17" s="35">
        <f t="shared" si="15"/>
        <v>25</v>
      </c>
      <c r="AW17" t="s">
        <v>437</v>
      </c>
      <c r="AX17" s="48">
        <v>1</v>
      </c>
      <c r="AY17" s="35">
        <f t="shared" si="16"/>
        <v>12</v>
      </c>
      <c r="AZ17" t="s">
        <v>438</v>
      </c>
      <c r="BA17" s="48">
        <v>1</v>
      </c>
      <c r="BB17" s="35">
        <f t="shared" si="17"/>
        <v>12</v>
      </c>
      <c r="BC17" t="s">
        <v>439</v>
      </c>
      <c r="BD17" s="40">
        <v>1</v>
      </c>
      <c r="BE17" s="35">
        <f t="shared" si="22"/>
        <v>12</v>
      </c>
      <c r="BF17" t="s">
        <v>440</v>
      </c>
      <c r="BG17" s="22">
        <v>2</v>
      </c>
      <c r="BH17" s="18">
        <f t="shared" si="18"/>
        <v>82</v>
      </c>
      <c r="BI17" t="s">
        <v>441</v>
      </c>
      <c r="BJ17" s="22">
        <v>4</v>
      </c>
      <c r="BK17" s="18">
        <f t="shared" si="19"/>
        <v>27</v>
      </c>
      <c r="BL17" t="s">
        <v>442</v>
      </c>
      <c r="BM17" s="22">
        <v>4</v>
      </c>
      <c r="BN17" s="18">
        <f t="shared" si="20"/>
        <v>37</v>
      </c>
      <c r="BO17" s="32" t="s">
        <v>443</v>
      </c>
      <c r="BP17" s="22">
        <v>2</v>
      </c>
      <c r="BQ17" s="18">
        <f t="shared" si="21"/>
        <v>154</v>
      </c>
      <c r="BR17" s="32" t="s">
        <v>444</v>
      </c>
    </row>
    <row r="18" spans="1:70" ht="14" thickBot="1">
      <c r="B18" s="11">
        <v>28</v>
      </c>
      <c r="C18" s="17">
        <f t="shared" si="1"/>
        <v>141</v>
      </c>
      <c r="D18" s="19" t="s">
        <v>445</v>
      </c>
      <c r="E18" s="20" t="s">
        <v>697</v>
      </c>
      <c r="AD18" s="40">
        <v>2</v>
      </c>
      <c r="AE18" s="35">
        <f t="shared" si="10"/>
        <v>26</v>
      </c>
      <c r="AF18" s="31" t="s">
        <v>433</v>
      </c>
      <c r="AG18" s="44" t="s">
        <v>725</v>
      </c>
      <c r="AH18" s="40">
        <v>2</v>
      </c>
      <c r="AI18" s="35">
        <f t="shared" si="11"/>
        <v>26</v>
      </c>
      <c r="AJ18" s="31" t="s">
        <v>446</v>
      </c>
      <c r="AK18" s="44" t="s">
        <v>723</v>
      </c>
      <c r="AL18" s="40">
        <v>3</v>
      </c>
      <c r="AM18" s="35">
        <f t="shared" si="12"/>
        <v>28</v>
      </c>
      <c r="AN18" t="s">
        <v>447</v>
      </c>
      <c r="AO18" s="40">
        <v>3</v>
      </c>
      <c r="AP18" s="35">
        <f t="shared" si="13"/>
        <v>28</v>
      </c>
      <c r="AQ18" t="s">
        <v>448</v>
      </c>
      <c r="AR18" s="40">
        <v>3</v>
      </c>
      <c r="AS18" s="35">
        <f t="shared" si="14"/>
        <v>28</v>
      </c>
      <c r="AT18" t="s">
        <v>449</v>
      </c>
      <c r="AU18" s="40">
        <v>3</v>
      </c>
      <c r="AV18" s="35">
        <f t="shared" si="15"/>
        <v>28</v>
      </c>
      <c r="AW18" t="s">
        <v>450</v>
      </c>
      <c r="AX18" s="48">
        <v>1</v>
      </c>
      <c r="AY18" s="35">
        <f t="shared" si="16"/>
        <v>13</v>
      </c>
      <c r="AZ18" t="s">
        <v>451</v>
      </c>
      <c r="BA18" s="40">
        <v>2</v>
      </c>
      <c r="BB18" s="35">
        <f t="shared" si="17"/>
        <v>14</v>
      </c>
      <c r="BC18" t="s">
        <v>452</v>
      </c>
      <c r="BD18" s="48">
        <v>1</v>
      </c>
      <c r="BE18" s="35">
        <f t="shared" si="22"/>
        <v>13</v>
      </c>
      <c r="BF18" t="s">
        <v>453</v>
      </c>
      <c r="BG18" s="22">
        <v>2</v>
      </c>
      <c r="BH18" s="18">
        <f t="shared" si="18"/>
        <v>84</v>
      </c>
      <c r="BI18" t="s">
        <v>454</v>
      </c>
      <c r="BJ18" s="22">
        <v>5</v>
      </c>
      <c r="BK18" s="18">
        <f t="shared" si="19"/>
        <v>32</v>
      </c>
      <c r="BL18" t="s">
        <v>455</v>
      </c>
      <c r="BM18" s="23">
        <v>2</v>
      </c>
      <c r="BN18" s="20">
        <f t="shared" si="20"/>
        <v>39</v>
      </c>
      <c r="BO18" s="32" t="s">
        <v>456</v>
      </c>
      <c r="BP18" s="23">
        <v>2</v>
      </c>
      <c r="BQ18" s="20">
        <f t="shared" si="21"/>
        <v>156</v>
      </c>
      <c r="BR18" s="32" t="s">
        <v>457</v>
      </c>
    </row>
    <row r="19" spans="1:70" ht="14" thickBot="1">
      <c r="B19" s="11">
        <v>28</v>
      </c>
      <c r="C19" s="17">
        <f t="shared" si="1"/>
        <v>169</v>
      </c>
      <c r="D19" s="19" t="s">
        <v>445</v>
      </c>
      <c r="E19" s="20" t="s">
        <v>697</v>
      </c>
      <c r="AD19" s="40">
        <v>2</v>
      </c>
      <c r="AE19" s="35">
        <f t="shared" si="10"/>
        <v>28</v>
      </c>
      <c r="AF19" s="31" t="s">
        <v>458</v>
      </c>
      <c r="AG19" s="44" t="s">
        <v>723</v>
      </c>
      <c r="AH19" s="40">
        <v>2</v>
      </c>
      <c r="AI19" s="35">
        <f t="shared" si="11"/>
        <v>28</v>
      </c>
      <c r="AJ19" s="31" t="s">
        <v>458</v>
      </c>
      <c r="AK19" s="44" t="s">
        <v>725</v>
      </c>
      <c r="AL19" s="40">
        <v>3</v>
      </c>
      <c r="AM19" s="35">
        <f t="shared" si="12"/>
        <v>31</v>
      </c>
      <c r="AN19" t="s">
        <v>459</v>
      </c>
      <c r="AO19" s="40">
        <v>3</v>
      </c>
      <c r="AP19" s="35">
        <f t="shared" si="13"/>
        <v>31</v>
      </c>
      <c r="AQ19" t="s">
        <v>460</v>
      </c>
      <c r="AR19" s="40">
        <v>3</v>
      </c>
      <c r="AS19" s="35">
        <f t="shared" si="14"/>
        <v>31</v>
      </c>
      <c r="AT19" t="s">
        <v>461</v>
      </c>
      <c r="AU19" s="40">
        <v>3</v>
      </c>
      <c r="AV19" s="35">
        <f t="shared" si="15"/>
        <v>31</v>
      </c>
      <c r="AW19" t="s">
        <v>462</v>
      </c>
      <c r="AX19" s="48">
        <v>1</v>
      </c>
      <c r="AY19" s="35">
        <f t="shared" si="16"/>
        <v>14</v>
      </c>
      <c r="AZ19" t="s">
        <v>463</v>
      </c>
      <c r="BA19" s="40">
        <v>2</v>
      </c>
      <c r="BB19" s="35">
        <f t="shared" si="17"/>
        <v>16</v>
      </c>
      <c r="BC19" t="s">
        <v>581</v>
      </c>
      <c r="BD19" s="40">
        <v>2</v>
      </c>
      <c r="BE19" s="35">
        <f t="shared" si="22"/>
        <v>15</v>
      </c>
      <c r="BF19" t="s">
        <v>464</v>
      </c>
      <c r="BG19" s="51">
        <v>2</v>
      </c>
      <c r="BH19" s="18">
        <f t="shared" si="18"/>
        <v>86</v>
      </c>
      <c r="BI19" t="s">
        <v>465</v>
      </c>
      <c r="BJ19" s="51">
        <v>5</v>
      </c>
      <c r="BK19" s="18">
        <f t="shared" si="19"/>
        <v>37</v>
      </c>
      <c r="BL19" t="s">
        <v>466</v>
      </c>
    </row>
    <row r="20" spans="1:70">
      <c r="AD20" s="40">
        <v>2</v>
      </c>
      <c r="AE20" s="35">
        <f t="shared" si="10"/>
        <v>30</v>
      </c>
      <c r="AF20" s="31" t="s">
        <v>467</v>
      </c>
      <c r="AG20" s="44" t="s">
        <v>468</v>
      </c>
      <c r="AH20" s="40">
        <v>2</v>
      </c>
      <c r="AI20" s="35">
        <f t="shared" si="11"/>
        <v>30</v>
      </c>
      <c r="AJ20" s="35" t="s">
        <v>467</v>
      </c>
      <c r="AK20" s="44" t="s">
        <v>468</v>
      </c>
      <c r="AL20" s="40">
        <v>5</v>
      </c>
      <c r="AM20" s="35">
        <f t="shared" si="12"/>
        <v>36</v>
      </c>
      <c r="AN20" t="s">
        <v>469</v>
      </c>
      <c r="AO20" s="40">
        <v>5</v>
      </c>
      <c r="AP20" s="35">
        <f t="shared" si="13"/>
        <v>36</v>
      </c>
      <c r="AQ20" t="s">
        <v>470</v>
      </c>
      <c r="AR20" s="40">
        <v>5</v>
      </c>
      <c r="AS20" s="35">
        <f t="shared" si="14"/>
        <v>36</v>
      </c>
      <c r="AT20" t="s">
        <v>471</v>
      </c>
      <c r="AU20" s="40">
        <v>5</v>
      </c>
      <c r="AV20" s="35">
        <f t="shared" si="15"/>
        <v>36</v>
      </c>
      <c r="AW20" t="s">
        <v>472</v>
      </c>
      <c r="AX20" s="48">
        <v>1</v>
      </c>
      <c r="AY20" s="35">
        <f t="shared" si="16"/>
        <v>15</v>
      </c>
      <c r="AZ20" t="s">
        <v>473</v>
      </c>
      <c r="BA20" s="40">
        <v>2</v>
      </c>
      <c r="BB20" s="35">
        <f t="shared" si="17"/>
        <v>18</v>
      </c>
      <c r="BC20" s="50" t="str">
        <f ca="1">"aux cheveux teints en "&amp;VLOOKUP(RANDBETWEEN(1,$X$3),$Y$5:$Z$17,2,TRUE)</f>
        <v xml:space="preserve">aux cheveux teints en orange </v>
      </c>
      <c r="BD20" s="48">
        <v>2</v>
      </c>
      <c r="BE20" s="35">
        <f t="shared" si="22"/>
        <v>17</v>
      </c>
      <c r="BF20" t="s">
        <v>474</v>
      </c>
      <c r="BG20" s="22">
        <v>10</v>
      </c>
      <c r="BH20" s="18">
        <f t="shared" si="18"/>
        <v>96</v>
      </c>
      <c r="BI20" t="s">
        <v>475</v>
      </c>
      <c r="BJ20" s="22">
        <v>6</v>
      </c>
      <c r="BK20" s="18">
        <f t="shared" si="19"/>
        <v>43</v>
      </c>
      <c r="BL20" t="s">
        <v>476</v>
      </c>
    </row>
    <row r="21" spans="1:70">
      <c r="AD21" s="40">
        <v>2</v>
      </c>
      <c r="AE21" s="35">
        <f t="shared" si="10"/>
        <v>32</v>
      </c>
      <c r="AF21" s="31" t="s">
        <v>477</v>
      </c>
      <c r="AG21" s="44" t="s">
        <v>723</v>
      </c>
      <c r="AH21" s="40">
        <v>2</v>
      </c>
      <c r="AI21" s="35">
        <f t="shared" si="11"/>
        <v>32</v>
      </c>
      <c r="AJ21" s="31" t="s">
        <v>478</v>
      </c>
      <c r="AK21" s="44" t="s">
        <v>725</v>
      </c>
      <c r="AL21" s="40">
        <v>5</v>
      </c>
      <c r="AM21" s="35">
        <f t="shared" si="12"/>
        <v>41</v>
      </c>
      <c r="AN21" t="s">
        <v>339</v>
      </c>
      <c r="AO21" s="40">
        <v>5</v>
      </c>
      <c r="AP21" s="35">
        <f t="shared" si="13"/>
        <v>41</v>
      </c>
      <c r="AQ21" t="s">
        <v>340</v>
      </c>
      <c r="AR21" s="40">
        <v>5</v>
      </c>
      <c r="AS21" s="35">
        <f t="shared" si="14"/>
        <v>41</v>
      </c>
      <c r="AT21" t="s">
        <v>341</v>
      </c>
      <c r="AU21" s="40">
        <v>5</v>
      </c>
      <c r="AV21" s="35">
        <f t="shared" si="15"/>
        <v>41</v>
      </c>
      <c r="AW21" t="s">
        <v>342</v>
      </c>
      <c r="AX21" s="48">
        <v>1</v>
      </c>
      <c r="AY21" s="35">
        <f t="shared" si="16"/>
        <v>16</v>
      </c>
      <c r="AZ21" t="s">
        <v>343</v>
      </c>
      <c r="BA21" s="40">
        <v>2</v>
      </c>
      <c r="BB21" s="35">
        <f t="shared" si="17"/>
        <v>20</v>
      </c>
      <c r="BC21" t="s">
        <v>344</v>
      </c>
      <c r="BD21" s="48">
        <v>2</v>
      </c>
      <c r="BE21" s="35">
        <f t="shared" si="22"/>
        <v>19</v>
      </c>
      <c r="BF21" t="s">
        <v>345</v>
      </c>
      <c r="BG21" s="22">
        <v>8</v>
      </c>
      <c r="BH21" s="18">
        <f t="shared" si="18"/>
        <v>104</v>
      </c>
      <c r="BI21" t="s">
        <v>346</v>
      </c>
      <c r="BJ21" s="22">
        <v>6</v>
      </c>
      <c r="BK21" s="18">
        <f t="shared" si="19"/>
        <v>49</v>
      </c>
      <c r="BL21" t="s">
        <v>347</v>
      </c>
    </row>
    <row r="22" spans="1:70">
      <c r="B22" s="53"/>
      <c r="C22" s="53"/>
      <c r="D22" s="53"/>
      <c r="E22" s="53"/>
      <c r="AD22" s="40">
        <v>2</v>
      </c>
      <c r="AE22" s="35">
        <f t="shared" si="10"/>
        <v>34</v>
      </c>
      <c r="AF22" s="31" t="s">
        <v>478</v>
      </c>
      <c r="AG22" s="44" t="s">
        <v>725</v>
      </c>
      <c r="AH22" s="40">
        <v>2</v>
      </c>
      <c r="AI22" s="35">
        <f t="shared" si="11"/>
        <v>34</v>
      </c>
      <c r="AJ22" s="31" t="s">
        <v>348</v>
      </c>
      <c r="AK22" s="44" t="s">
        <v>725</v>
      </c>
      <c r="AL22" s="40">
        <v>5</v>
      </c>
      <c r="AM22" s="35">
        <f t="shared" si="12"/>
        <v>46</v>
      </c>
      <c r="AN22" t="s">
        <v>349</v>
      </c>
      <c r="AO22" s="40">
        <v>5</v>
      </c>
      <c r="AP22" s="35">
        <f t="shared" si="13"/>
        <v>46</v>
      </c>
      <c r="AQ22" t="s">
        <v>350</v>
      </c>
      <c r="AR22" s="40">
        <v>5</v>
      </c>
      <c r="AS22" s="35">
        <f t="shared" si="14"/>
        <v>46</v>
      </c>
      <c r="AT22" t="s">
        <v>351</v>
      </c>
      <c r="AU22" s="40">
        <v>5</v>
      </c>
      <c r="AV22" s="35">
        <f t="shared" si="15"/>
        <v>46</v>
      </c>
      <c r="AW22" t="s">
        <v>352</v>
      </c>
      <c r="AX22" s="48">
        <v>1</v>
      </c>
      <c r="AY22" s="35">
        <f t="shared" si="16"/>
        <v>17</v>
      </c>
      <c r="AZ22" s="50" t="str">
        <f ca="1">"portant une perruque colorée "&amp;VLOOKUP(RANDBETWEEN(1,$AA$3),$AB$5:$AC$17,2,TRUE)</f>
        <v>portant une perruque colorée verte</v>
      </c>
      <c r="BA22" s="48">
        <v>2</v>
      </c>
      <c r="BB22" s="35">
        <f t="shared" si="17"/>
        <v>22</v>
      </c>
      <c r="BC22" t="s">
        <v>353</v>
      </c>
      <c r="BD22" s="48">
        <v>2</v>
      </c>
      <c r="BE22" s="35">
        <f t="shared" si="22"/>
        <v>21</v>
      </c>
      <c r="BF22" t="s">
        <v>354</v>
      </c>
      <c r="BG22" s="22">
        <v>2</v>
      </c>
      <c r="BH22" s="18">
        <f t="shared" si="18"/>
        <v>106</v>
      </c>
      <c r="BI22" t="s">
        <v>355</v>
      </c>
      <c r="BJ22" s="22">
        <v>6</v>
      </c>
      <c r="BK22" s="18">
        <f t="shared" si="19"/>
        <v>55</v>
      </c>
      <c r="BL22" t="s">
        <v>356</v>
      </c>
    </row>
    <row r="23" spans="1:70" ht="53.25" customHeight="1">
      <c r="A23" s="53" t="str">
        <f ca="1">CONCATENATE(D1," ",K1,", ",BF2,", ",IF(W1=0,"",W1&amp;" et "),Q1,", ",BF1,IF(AJ1=0,"",", "&amp;AJ1)," "&amp;AN1)</f>
        <v>Un adolescent afro-americain, une blessure à la tête, gras et de très grande taille, avec une calvitie avancée, en costume trois pièces taché d'excréments</v>
      </c>
      <c r="D23" s="1"/>
      <c r="F23" s="53"/>
      <c r="G23" s="53"/>
      <c r="H23" s="53"/>
      <c r="I23" s="53"/>
      <c r="J23" s="53"/>
      <c r="K23" s="53"/>
      <c r="L23" s="53"/>
      <c r="M23" s="53"/>
      <c r="N23" s="53"/>
      <c r="AD23" s="40">
        <v>2</v>
      </c>
      <c r="AE23" s="35">
        <f t="shared" si="10"/>
        <v>36</v>
      </c>
      <c r="AF23" s="31" t="s">
        <v>357</v>
      </c>
      <c r="AG23" s="44" t="s">
        <v>723</v>
      </c>
      <c r="AH23" s="40">
        <v>2</v>
      </c>
      <c r="AI23" s="35">
        <f t="shared" si="11"/>
        <v>36</v>
      </c>
      <c r="AJ23" s="31" t="s">
        <v>358</v>
      </c>
      <c r="AK23" s="44" t="s">
        <v>725</v>
      </c>
      <c r="AL23" s="40">
        <v>5</v>
      </c>
      <c r="AM23" s="35">
        <f t="shared" si="12"/>
        <v>51</v>
      </c>
      <c r="AN23" t="s">
        <v>359</v>
      </c>
      <c r="AO23" s="40">
        <v>5</v>
      </c>
      <c r="AP23" s="35">
        <f t="shared" si="13"/>
        <v>51</v>
      </c>
      <c r="AQ23" t="s">
        <v>360</v>
      </c>
      <c r="AR23" s="40">
        <v>5</v>
      </c>
      <c r="AS23" s="35">
        <f t="shared" si="14"/>
        <v>51</v>
      </c>
      <c r="AT23" t="s">
        <v>361</v>
      </c>
      <c r="AU23" s="40">
        <v>5</v>
      </c>
      <c r="AV23" s="35">
        <f t="shared" si="15"/>
        <v>51</v>
      </c>
      <c r="AW23" t="s">
        <v>362</v>
      </c>
      <c r="AX23" s="48">
        <v>1</v>
      </c>
      <c r="AY23" s="35">
        <f t="shared" si="16"/>
        <v>18</v>
      </c>
      <c r="AZ23" t="s">
        <v>407</v>
      </c>
      <c r="BA23" s="48">
        <v>2</v>
      </c>
      <c r="BB23" s="35">
        <f t="shared" si="17"/>
        <v>24</v>
      </c>
      <c r="BC23" t="s">
        <v>363</v>
      </c>
      <c r="BD23" s="48">
        <v>2</v>
      </c>
      <c r="BE23" s="35">
        <f t="shared" si="22"/>
        <v>23</v>
      </c>
      <c r="BF23" t="s">
        <v>364</v>
      </c>
      <c r="BG23" s="22">
        <v>2</v>
      </c>
      <c r="BH23" s="18">
        <f t="shared" si="18"/>
        <v>108</v>
      </c>
      <c r="BI23" t="s">
        <v>365</v>
      </c>
      <c r="BJ23" s="22">
        <v>6</v>
      </c>
      <c r="BK23" s="18">
        <f t="shared" si="19"/>
        <v>61</v>
      </c>
      <c r="BL23" t="s">
        <v>366</v>
      </c>
    </row>
    <row r="24" spans="1:70">
      <c r="AD24" s="40">
        <v>2</v>
      </c>
      <c r="AE24" s="35">
        <f t="shared" si="10"/>
        <v>38</v>
      </c>
      <c r="AF24" s="31" t="s">
        <v>358</v>
      </c>
      <c r="AG24" s="44" t="s">
        <v>725</v>
      </c>
      <c r="AH24" s="40">
        <v>2</v>
      </c>
      <c r="AI24" s="35">
        <f t="shared" si="11"/>
        <v>38</v>
      </c>
      <c r="AJ24" s="31" t="s">
        <v>367</v>
      </c>
      <c r="AK24" s="44" t="s">
        <v>723</v>
      </c>
      <c r="AL24" s="40">
        <v>5</v>
      </c>
      <c r="AM24" s="35">
        <f t="shared" si="12"/>
        <v>56</v>
      </c>
      <c r="AN24" t="s">
        <v>368</v>
      </c>
      <c r="AO24" s="40">
        <v>5</v>
      </c>
      <c r="AP24" s="35">
        <f t="shared" si="13"/>
        <v>56</v>
      </c>
      <c r="AQ24" t="s">
        <v>369</v>
      </c>
      <c r="AR24" s="40">
        <v>5</v>
      </c>
      <c r="AS24" s="35">
        <f t="shared" si="14"/>
        <v>56</v>
      </c>
      <c r="AT24" t="s">
        <v>370</v>
      </c>
      <c r="AU24" s="40">
        <v>5</v>
      </c>
      <c r="AV24" s="35">
        <f t="shared" si="15"/>
        <v>56</v>
      </c>
      <c r="AW24" t="s">
        <v>371</v>
      </c>
      <c r="AX24" s="48">
        <v>1</v>
      </c>
      <c r="AY24" s="35">
        <f t="shared" si="16"/>
        <v>19</v>
      </c>
      <c r="AZ24" t="s">
        <v>423</v>
      </c>
      <c r="BA24" s="48">
        <v>2</v>
      </c>
      <c r="BB24" s="35">
        <f t="shared" si="17"/>
        <v>26</v>
      </c>
      <c r="BC24" t="s">
        <v>372</v>
      </c>
      <c r="BD24" s="48">
        <v>2</v>
      </c>
      <c r="BE24" s="35">
        <f t="shared" si="22"/>
        <v>25</v>
      </c>
      <c r="BF24" t="s">
        <v>373</v>
      </c>
      <c r="BG24" s="51">
        <v>2</v>
      </c>
      <c r="BH24" s="18">
        <f t="shared" si="18"/>
        <v>110</v>
      </c>
      <c r="BI24" t="s">
        <v>374</v>
      </c>
      <c r="BJ24" s="51">
        <v>8</v>
      </c>
      <c r="BK24" s="18">
        <f t="shared" si="19"/>
        <v>69</v>
      </c>
      <c r="BL24" t="s">
        <v>375</v>
      </c>
    </row>
    <row r="25" spans="1:70">
      <c r="AD25" s="40">
        <v>2</v>
      </c>
      <c r="AE25" s="35">
        <f t="shared" si="10"/>
        <v>40</v>
      </c>
      <c r="AF25" s="31" t="s">
        <v>367</v>
      </c>
      <c r="AG25" s="44" t="s">
        <v>723</v>
      </c>
      <c r="AH25" s="40">
        <v>2</v>
      </c>
      <c r="AI25" s="35">
        <f t="shared" si="11"/>
        <v>40</v>
      </c>
      <c r="AJ25" s="31" t="s">
        <v>376</v>
      </c>
      <c r="AK25" s="44" t="s">
        <v>723</v>
      </c>
      <c r="AL25" s="40">
        <v>5</v>
      </c>
      <c r="AM25" s="35">
        <f t="shared" si="12"/>
        <v>61</v>
      </c>
      <c r="AN25" t="s">
        <v>377</v>
      </c>
      <c r="AO25" s="40">
        <v>5</v>
      </c>
      <c r="AP25" s="35">
        <f t="shared" si="13"/>
        <v>61</v>
      </c>
      <c r="AQ25" t="s">
        <v>378</v>
      </c>
      <c r="AR25" s="40">
        <v>5</v>
      </c>
      <c r="AS25" s="35">
        <f t="shared" si="14"/>
        <v>61</v>
      </c>
      <c r="AT25" t="s">
        <v>379</v>
      </c>
      <c r="AU25" s="40">
        <v>5</v>
      </c>
      <c r="AV25" s="35">
        <f t="shared" si="15"/>
        <v>61</v>
      </c>
      <c r="AW25" t="s">
        <v>380</v>
      </c>
      <c r="AX25" s="48">
        <v>1</v>
      </c>
      <c r="AY25" s="35">
        <f t="shared" si="16"/>
        <v>20</v>
      </c>
      <c r="AZ25" t="s">
        <v>439</v>
      </c>
      <c r="BA25" s="48">
        <v>2</v>
      </c>
      <c r="BB25" s="35">
        <f t="shared" si="17"/>
        <v>28</v>
      </c>
      <c r="BC25" t="s">
        <v>381</v>
      </c>
      <c r="BD25" s="48">
        <v>2</v>
      </c>
      <c r="BE25" s="35">
        <f t="shared" si="22"/>
        <v>27</v>
      </c>
      <c r="BF25" t="s">
        <v>382</v>
      </c>
      <c r="BG25" s="22">
        <v>2</v>
      </c>
      <c r="BH25" s="18">
        <f t="shared" si="18"/>
        <v>112</v>
      </c>
      <c r="BI25" t="s">
        <v>383</v>
      </c>
      <c r="BJ25" s="22">
        <v>8</v>
      </c>
      <c r="BK25" s="18">
        <f t="shared" si="19"/>
        <v>77</v>
      </c>
      <c r="BL25" t="s">
        <v>384</v>
      </c>
    </row>
    <row r="26" spans="1:70" ht="14" thickBot="1">
      <c r="AD26" s="40">
        <v>2</v>
      </c>
      <c r="AE26" s="35">
        <f t="shared" si="10"/>
        <v>42</v>
      </c>
      <c r="AF26" s="31" t="s">
        <v>385</v>
      </c>
      <c r="AG26" s="44" t="s">
        <v>723</v>
      </c>
      <c r="AH26" s="40">
        <v>3</v>
      </c>
      <c r="AI26" s="35">
        <f t="shared" si="11"/>
        <v>43</v>
      </c>
      <c r="AJ26" s="31" t="s">
        <v>417</v>
      </c>
      <c r="AK26" s="44" t="s">
        <v>725</v>
      </c>
      <c r="AL26" s="40">
        <v>5</v>
      </c>
      <c r="AM26" s="35">
        <f t="shared" si="12"/>
        <v>66</v>
      </c>
      <c r="AN26" t="s">
        <v>386</v>
      </c>
      <c r="AO26" s="40">
        <v>5</v>
      </c>
      <c r="AP26" s="35">
        <f t="shared" si="13"/>
        <v>66</v>
      </c>
      <c r="AQ26" t="s">
        <v>387</v>
      </c>
      <c r="AR26" s="40">
        <v>5</v>
      </c>
      <c r="AS26" s="35">
        <f t="shared" si="14"/>
        <v>66</v>
      </c>
      <c r="AT26" t="s">
        <v>388</v>
      </c>
      <c r="AU26" s="40">
        <v>5</v>
      </c>
      <c r="AV26" s="35">
        <f t="shared" si="15"/>
        <v>66</v>
      </c>
      <c r="AW26" t="s">
        <v>389</v>
      </c>
      <c r="AX26" s="40">
        <v>2</v>
      </c>
      <c r="AY26" s="35">
        <f t="shared" si="16"/>
        <v>22</v>
      </c>
      <c r="AZ26" t="s">
        <v>452</v>
      </c>
      <c r="BA26" s="48">
        <v>2</v>
      </c>
      <c r="BB26" s="35">
        <f t="shared" si="17"/>
        <v>30</v>
      </c>
      <c r="BC26" t="s">
        <v>390</v>
      </c>
      <c r="BD26" s="48">
        <v>2</v>
      </c>
      <c r="BE26" s="35">
        <f t="shared" si="22"/>
        <v>29</v>
      </c>
      <c r="BF26" t="s">
        <v>391</v>
      </c>
      <c r="BG26" s="23">
        <v>2</v>
      </c>
      <c r="BH26" s="20">
        <f t="shared" si="18"/>
        <v>114</v>
      </c>
      <c r="BI26" t="s">
        <v>392</v>
      </c>
      <c r="BJ26" s="22">
        <v>8</v>
      </c>
      <c r="BK26" s="18">
        <f t="shared" si="19"/>
        <v>85</v>
      </c>
      <c r="BL26" t="s">
        <v>393</v>
      </c>
    </row>
    <row r="27" spans="1:70">
      <c r="AD27" s="40">
        <v>3</v>
      </c>
      <c r="AE27" s="35">
        <f t="shared" si="10"/>
        <v>45</v>
      </c>
      <c r="AF27" s="31" t="s">
        <v>394</v>
      </c>
      <c r="AG27" s="44" t="s">
        <v>723</v>
      </c>
      <c r="AH27" s="40">
        <v>3</v>
      </c>
      <c r="AI27" s="35">
        <f t="shared" si="11"/>
        <v>46</v>
      </c>
      <c r="AJ27" s="31" t="s">
        <v>395</v>
      </c>
      <c r="AK27" s="44" t="s">
        <v>723</v>
      </c>
      <c r="AL27" s="40">
        <v>5</v>
      </c>
      <c r="AM27" s="35">
        <f t="shared" si="12"/>
        <v>71</v>
      </c>
      <c r="AN27" t="s">
        <v>396</v>
      </c>
      <c r="AO27" s="40">
        <v>5</v>
      </c>
      <c r="AP27" s="35">
        <f t="shared" si="13"/>
        <v>71</v>
      </c>
      <c r="AQ27" t="s">
        <v>397</v>
      </c>
      <c r="AR27" s="40">
        <v>5</v>
      </c>
      <c r="AS27" s="35">
        <f t="shared" si="14"/>
        <v>71</v>
      </c>
      <c r="AT27" t="s">
        <v>398</v>
      </c>
      <c r="AU27" s="40">
        <v>5</v>
      </c>
      <c r="AV27" s="35">
        <f t="shared" si="15"/>
        <v>71</v>
      </c>
      <c r="AW27" t="s">
        <v>399</v>
      </c>
      <c r="AX27" s="40">
        <v>2</v>
      </c>
      <c r="AY27" s="35">
        <f t="shared" si="16"/>
        <v>24</v>
      </c>
      <c r="AZ27" t="s">
        <v>400</v>
      </c>
      <c r="BA27" s="48">
        <v>2</v>
      </c>
      <c r="BB27" s="35">
        <f t="shared" si="17"/>
        <v>32</v>
      </c>
      <c r="BC27" t="s">
        <v>401</v>
      </c>
      <c r="BD27" s="40">
        <v>2</v>
      </c>
      <c r="BE27" s="35">
        <f t="shared" si="22"/>
        <v>31</v>
      </c>
      <c r="BF27" t="s">
        <v>402</v>
      </c>
      <c r="BJ27" s="22">
        <v>10</v>
      </c>
      <c r="BK27" s="18">
        <f t="shared" si="19"/>
        <v>95</v>
      </c>
      <c r="BL27" t="s">
        <v>403</v>
      </c>
    </row>
    <row r="28" spans="1:70">
      <c r="AD28" s="40">
        <v>3</v>
      </c>
      <c r="AE28" s="35">
        <f t="shared" si="10"/>
        <v>48</v>
      </c>
      <c r="AF28" s="31" t="s">
        <v>404</v>
      </c>
      <c r="AG28" s="44" t="s">
        <v>405</v>
      </c>
      <c r="AH28" s="40">
        <v>3</v>
      </c>
      <c r="AI28" s="35">
        <f t="shared" si="11"/>
        <v>49</v>
      </c>
      <c r="AJ28" s="31" t="s">
        <v>406</v>
      </c>
      <c r="AK28" s="44" t="s">
        <v>725</v>
      </c>
      <c r="AL28" s="40">
        <v>5</v>
      </c>
      <c r="AM28" s="35">
        <f t="shared" si="12"/>
        <v>76</v>
      </c>
      <c r="AN28" t="s">
        <v>268</v>
      </c>
      <c r="AO28" s="40">
        <v>5</v>
      </c>
      <c r="AP28" s="35">
        <f t="shared" si="13"/>
        <v>76</v>
      </c>
      <c r="AQ28" s="32" t="s">
        <v>269</v>
      </c>
      <c r="AR28" s="40">
        <v>5</v>
      </c>
      <c r="AS28" s="35">
        <f t="shared" si="14"/>
        <v>76</v>
      </c>
      <c r="AT28" s="32" t="s">
        <v>270</v>
      </c>
      <c r="AU28" s="40">
        <v>5</v>
      </c>
      <c r="AV28" s="35">
        <f t="shared" si="15"/>
        <v>76</v>
      </c>
      <c r="AW28" s="32" t="s">
        <v>271</v>
      </c>
      <c r="AX28" s="40">
        <v>2</v>
      </c>
      <c r="AY28" s="35">
        <f t="shared" si="16"/>
        <v>26</v>
      </c>
      <c r="AZ28" s="50" t="str">
        <f ca="1">"aux cheveux teints en "&amp;VLOOKUP(RANDBETWEEN(1,$X$3),$Y$5:$Z$17,2,TRUE)</f>
        <v xml:space="preserve">aux cheveux teints en orange </v>
      </c>
      <c r="BA28" s="48">
        <v>2</v>
      </c>
      <c r="BB28" s="35">
        <f t="shared" si="17"/>
        <v>34</v>
      </c>
      <c r="BC28" t="s">
        <v>272</v>
      </c>
      <c r="BD28" s="40">
        <v>2</v>
      </c>
      <c r="BE28" s="35">
        <f t="shared" si="22"/>
        <v>33</v>
      </c>
      <c r="BF28" t="s">
        <v>273</v>
      </c>
      <c r="BJ28" s="22">
        <v>10</v>
      </c>
      <c r="BK28" s="18">
        <f t="shared" si="19"/>
        <v>105</v>
      </c>
      <c r="BL28" t="s">
        <v>274</v>
      </c>
    </row>
    <row r="29" spans="1:70" ht="15">
      <c r="H29" s="12"/>
      <c r="I29" s="12"/>
      <c r="J29" s="12"/>
      <c r="AD29" s="40">
        <v>3</v>
      </c>
      <c r="AE29" s="35">
        <f t="shared" si="10"/>
        <v>51</v>
      </c>
      <c r="AF29" s="31" t="s">
        <v>275</v>
      </c>
      <c r="AG29" s="44" t="s">
        <v>723</v>
      </c>
      <c r="AH29" s="40">
        <v>3</v>
      </c>
      <c r="AI29" s="35">
        <f t="shared" si="11"/>
        <v>52</v>
      </c>
      <c r="AJ29" s="31" t="s">
        <v>276</v>
      </c>
      <c r="AK29" s="44" t="s">
        <v>277</v>
      </c>
      <c r="AL29" s="40">
        <v>10</v>
      </c>
      <c r="AM29" s="35">
        <f t="shared" si="12"/>
        <v>86</v>
      </c>
      <c r="AN29" t="s">
        <v>278</v>
      </c>
      <c r="AO29" s="40">
        <v>10</v>
      </c>
      <c r="AP29" s="35">
        <f t="shared" si="13"/>
        <v>86</v>
      </c>
      <c r="AQ29" t="s">
        <v>279</v>
      </c>
      <c r="AR29" s="40">
        <v>10</v>
      </c>
      <c r="AS29" s="35">
        <f t="shared" si="14"/>
        <v>86</v>
      </c>
      <c r="AT29" t="s">
        <v>31</v>
      </c>
      <c r="AU29" s="40">
        <v>10</v>
      </c>
      <c r="AV29" s="35">
        <f t="shared" si="15"/>
        <v>86</v>
      </c>
      <c r="AW29" t="s">
        <v>278</v>
      </c>
      <c r="AX29" s="40">
        <v>2</v>
      </c>
      <c r="AY29" s="35">
        <f t="shared" si="16"/>
        <v>28</v>
      </c>
      <c r="AZ29" t="s">
        <v>280</v>
      </c>
      <c r="BA29" s="48">
        <v>2</v>
      </c>
      <c r="BB29" s="35">
        <f t="shared" si="17"/>
        <v>36</v>
      </c>
      <c r="BC29" t="s">
        <v>281</v>
      </c>
      <c r="BD29" s="48">
        <v>2</v>
      </c>
      <c r="BE29" s="35">
        <f t="shared" si="22"/>
        <v>35</v>
      </c>
      <c r="BF29" t="s">
        <v>282</v>
      </c>
      <c r="BJ29" s="22">
        <v>10</v>
      </c>
      <c r="BK29" s="18">
        <f t="shared" si="19"/>
        <v>115</v>
      </c>
      <c r="BL29" t="s">
        <v>283</v>
      </c>
    </row>
    <row r="30" spans="1:70" ht="14" thickBot="1">
      <c r="AD30" s="40">
        <v>3</v>
      </c>
      <c r="AE30" s="35">
        <f t="shared" si="10"/>
        <v>54</v>
      </c>
      <c r="AF30" s="31" t="s">
        <v>284</v>
      </c>
      <c r="AG30" s="44" t="s">
        <v>405</v>
      </c>
      <c r="AH30" s="40">
        <v>3</v>
      </c>
      <c r="AI30" s="35">
        <f t="shared" si="11"/>
        <v>55</v>
      </c>
      <c r="AJ30" s="31" t="s">
        <v>394</v>
      </c>
      <c r="AK30" s="44" t="s">
        <v>723</v>
      </c>
      <c r="AL30" s="40">
        <v>10</v>
      </c>
      <c r="AM30" s="35">
        <f t="shared" si="12"/>
        <v>96</v>
      </c>
      <c r="AN30" t="s">
        <v>285</v>
      </c>
      <c r="AO30" s="40">
        <v>10</v>
      </c>
      <c r="AP30" s="35">
        <f t="shared" si="13"/>
        <v>96</v>
      </c>
      <c r="AQ30" s="32" t="s">
        <v>286</v>
      </c>
      <c r="AR30" s="40">
        <v>10</v>
      </c>
      <c r="AS30" s="35">
        <f t="shared" si="14"/>
        <v>96</v>
      </c>
      <c r="AT30" t="s">
        <v>32</v>
      </c>
      <c r="AU30" s="40">
        <v>10</v>
      </c>
      <c r="AV30" s="35">
        <f t="shared" si="15"/>
        <v>96</v>
      </c>
      <c r="AW30" s="32" t="s">
        <v>287</v>
      </c>
      <c r="AX30" s="40">
        <v>2</v>
      </c>
      <c r="AY30" s="35">
        <f t="shared" si="16"/>
        <v>30</v>
      </c>
      <c r="AZ30" t="s">
        <v>344</v>
      </c>
      <c r="BA30" s="48">
        <v>2</v>
      </c>
      <c r="BB30" s="35">
        <f t="shared" si="17"/>
        <v>38</v>
      </c>
      <c r="BC30" t="s">
        <v>288</v>
      </c>
      <c r="BD30" s="48">
        <v>2</v>
      </c>
      <c r="BE30" s="35">
        <f t="shared" si="22"/>
        <v>37</v>
      </c>
      <c r="BF30" t="s">
        <v>289</v>
      </c>
      <c r="BJ30" s="23">
        <v>10</v>
      </c>
      <c r="BK30" s="20">
        <f t="shared" si="19"/>
        <v>125</v>
      </c>
      <c r="BL30" t="s">
        <v>290</v>
      </c>
    </row>
    <row r="31" spans="1:70">
      <c r="AD31" s="40">
        <v>3</v>
      </c>
      <c r="AE31" s="35">
        <f t="shared" si="10"/>
        <v>57</v>
      </c>
      <c r="AF31" s="31" t="s">
        <v>291</v>
      </c>
      <c r="AG31" s="44" t="s">
        <v>292</v>
      </c>
      <c r="AH31" s="40">
        <v>3</v>
      </c>
      <c r="AI31" s="35">
        <f t="shared" si="11"/>
        <v>58</v>
      </c>
      <c r="AJ31" s="31" t="s">
        <v>293</v>
      </c>
      <c r="AK31" s="44" t="s">
        <v>723</v>
      </c>
      <c r="AL31" s="40">
        <v>10</v>
      </c>
      <c r="AM31" s="35">
        <f t="shared" si="12"/>
        <v>106</v>
      </c>
      <c r="AN31" t="s">
        <v>294</v>
      </c>
      <c r="AO31" s="40">
        <v>10</v>
      </c>
      <c r="AP31" s="35">
        <f t="shared" si="13"/>
        <v>106</v>
      </c>
      <c r="AQ31" t="s">
        <v>294</v>
      </c>
      <c r="AR31" s="40">
        <v>10</v>
      </c>
      <c r="AS31" s="35">
        <f t="shared" si="14"/>
        <v>106</v>
      </c>
      <c r="AT31" t="s">
        <v>294</v>
      </c>
      <c r="AU31" s="40">
        <v>10</v>
      </c>
      <c r="AV31" s="35">
        <f t="shared" si="15"/>
        <v>106</v>
      </c>
      <c r="AW31" t="s">
        <v>294</v>
      </c>
      <c r="AX31" s="48">
        <v>2</v>
      </c>
      <c r="AY31" s="35">
        <f t="shared" si="16"/>
        <v>32</v>
      </c>
      <c r="AZ31" t="s">
        <v>353</v>
      </c>
      <c r="BA31" s="48">
        <v>2</v>
      </c>
      <c r="BB31" s="35">
        <f t="shared" si="17"/>
        <v>40</v>
      </c>
      <c r="BC31" t="s">
        <v>295</v>
      </c>
      <c r="BD31" s="48">
        <v>2</v>
      </c>
      <c r="BE31" s="35">
        <f t="shared" si="22"/>
        <v>39</v>
      </c>
      <c r="BF31" t="s">
        <v>296</v>
      </c>
    </row>
    <row r="32" spans="1:70">
      <c r="AD32" s="40">
        <v>3</v>
      </c>
      <c r="AE32" s="35">
        <f t="shared" si="10"/>
        <v>60</v>
      </c>
      <c r="AF32" s="31" t="s">
        <v>297</v>
      </c>
      <c r="AG32" s="44" t="s">
        <v>723</v>
      </c>
      <c r="AH32" s="40">
        <v>3</v>
      </c>
      <c r="AI32" s="35">
        <f t="shared" si="11"/>
        <v>61</v>
      </c>
      <c r="AJ32" s="31" t="s">
        <v>298</v>
      </c>
      <c r="AK32" s="44" t="s">
        <v>725</v>
      </c>
      <c r="AL32" s="40">
        <v>10</v>
      </c>
      <c r="AM32" s="35">
        <f t="shared" si="12"/>
        <v>116</v>
      </c>
      <c r="AN32" t="s">
        <v>299</v>
      </c>
      <c r="AO32" s="40">
        <v>10</v>
      </c>
      <c r="AP32" s="35">
        <f t="shared" si="13"/>
        <v>116</v>
      </c>
      <c r="AQ32" t="s">
        <v>300</v>
      </c>
      <c r="AR32" s="40">
        <v>10</v>
      </c>
      <c r="AS32" s="35">
        <f t="shared" si="14"/>
        <v>116</v>
      </c>
      <c r="AT32" t="s">
        <v>301</v>
      </c>
      <c r="AU32" s="40">
        <v>10</v>
      </c>
      <c r="AV32" s="35">
        <f t="shared" si="15"/>
        <v>116</v>
      </c>
      <c r="AW32" t="s">
        <v>302</v>
      </c>
      <c r="AX32" s="48">
        <v>2</v>
      </c>
      <c r="AY32" s="35">
        <f t="shared" si="16"/>
        <v>34</v>
      </c>
      <c r="AZ32" t="s">
        <v>303</v>
      </c>
      <c r="BA32" s="48">
        <v>2</v>
      </c>
      <c r="BB32" s="35">
        <f t="shared" si="17"/>
        <v>42</v>
      </c>
      <c r="BC32" t="s">
        <v>304</v>
      </c>
      <c r="BD32" s="48">
        <v>2</v>
      </c>
      <c r="BE32" s="35">
        <f t="shared" si="22"/>
        <v>41</v>
      </c>
      <c r="BF32" t="s">
        <v>305</v>
      </c>
    </row>
    <row r="33" spans="30:58">
      <c r="AD33" s="40">
        <v>3</v>
      </c>
      <c r="AE33" s="35">
        <f t="shared" si="10"/>
        <v>63</v>
      </c>
      <c r="AF33" s="31" t="s">
        <v>417</v>
      </c>
      <c r="AG33" s="44" t="s">
        <v>725</v>
      </c>
      <c r="AH33" s="40">
        <v>3</v>
      </c>
      <c r="AI33" s="35">
        <f t="shared" si="11"/>
        <v>64</v>
      </c>
      <c r="AJ33" s="31" t="s">
        <v>306</v>
      </c>
      <c r="AK33" s="44" t="s">
        <v>725</v>
      </c>
      <c r="AL33" s="40">
        <v>10</v>
      </c>
      <c r="AM33" s="35">
        <f t="shared" si="12"/>
        <v>126</v>
      </c>
      <c r="AN33" t="s">
        <v>307</v>
      </c>
      <c r="AO33" s="40">
        <v>10</v>
      </c>
      <c r="AP33" s="35">
        <f t="shared" si="13"/>
        <v>126</v>
      </c>
      <c r="AQ33" t="s">
        <v>308</v>
      </c>
      <c r="AR33" s="40">
        <v>10</v>
      </c>
      <c r="AS33" s="35">
        <f t="shared" si="14"/>
        <v>126</v>
      </c>
      <c r="AT33" t="s">
        <v>307</v>
      </c>
      <c r="AU33" s="40">
        <v>10</v>
      </c>
      <c r="AV33" s="35">
        <f t="shared" si="15"/>
        <v>126</v>
      </c>
      <c r="AW33" t="s">
        <v>309</v>
      </c>
      <c r="AX33" s="48">
        <v>2</v>
      </c>
      <c r="AY33" s="35">
        <f t="shared" si="16"/>
        <v>36</v>
      </c>
      <c r="AZ33" t="s">
        <v>363</v>
      </c>
      <c r="BA33" s="48">
        <v>2</v>
      </c>
      <c r="BB33" s="35">
        <f t="shared" si="17"/>
        <v>44</v>
      </c>
      <c r="BC33" t="s">
        <v>310</v>
      </c>
      <c r="BD33" s="48">
        <v>2</v>
      </c>
      <c r="BE33" s="35">
        <f t="shared" si="22"/>
        <v>43</v>
      </c>
      <c r="BF33" t="s">
        <v>311</v>
      </c>
    </row>
    <row r="34" spans="30:58">
      <c r="AD34" s="40">
        <v>3</v>
      </c>
      <c r="AE34" s="35">
        <f t="shared" si="10"/>
        <v>66</v>
      </c>
      <c r="AF34" s="31" t="s">
        <v>293</v>
      </c>
      <c r="AG34" s="44" t="s">
        <v>723</v>
      </c>
      <c r="AH34" s="40">
        <v>3</v>
      </c>
      <c r="AI34" s="35">
        <f t="shared" si="11"/>
        <v>67</v>
      </c>
      <c r="AJ34" s="31" t="s">
        <v>297</v>
      </c>
      <c r="AK34" s="44" t="s">
        <v>723</v>
      </c>
      <c r="AL34" s="40">
        <v>10</v>
      </c>
      <c r="AM34" s="35">
        <f t="shared" si="12"/>
        <v>136</v>
      </c>
      <c r="AN34" t="s">
        <v>312</v>
      </c>
      <c r="AO34" s="40">
        <v>10</v>
      </c>
      <c r="AP34" s="35">
        <f t="shared" si="13"/>
        <v>136</v>
      </c>
      <c r="AQ34" t="s">
        <v>313</v>
      </c>
      <c r="AR34" s="40">
        <v>10</v>
      </c>
      <c r="AS34" s="35">
        <f t="shared" si="14"/>
        <v>136</v>
      </c>
      <c r="AT34" t="s">
        <v>314</v>
      </c>
      <c r="AU34" s="40">
        <v>10</v>
      </c>
      <c r="AV34" s="35">
        <f t="shared" si="15"/>
        <v>136</v>
      </c>
      <c r="AW34" t="s">
        <v>315</v>
      </c>
      <c r="AX34" s="48">
        <v>2</v>
      </c>
      <c r="AY34" s="35">
        <f t="shared" si="16"/>
        <v>38</v>
      </c>
      <c r="AZ34" t="s">
        <v>316</v>
      </c>
      <c r="BA34" s="48">
        <v>2</v>
      </c>
      <c r="BB34" s="35">
        <f t="shared" si="17"/>
        <v>46</v>
      </c>
      <c r="BC34" t="s">
        <v>317</v>
      </c>
      <c r="BD34" s="48">
        <v>2</v>
      </c>
      <c r="BE34" s="35">
        <f t="shared" si="22"/>
        <v>45</v>
      </c>
      <c r="BF34" t="s">
        <v>318</v>
      </c>
    </row>
    <row r="35" spans="30:58">
      <c r="AD35" s="40">
        <v>3</v>
      </c>
      <c r="AE35" s="35">
        <f t="shared" si="10"/>
        <v>69</v>
      </c>
      <c r="AF35" s="31" t="s">
        <v>319</v>
      </c>
      <c r="AG35" s="44" t="s">
        <v>723</v>
      </c>
      <c r="AH35" s="40">
        <v>3</v>
      </c>
      <c r="AI35" s="35">
        <f t="shared" si="11"/>
        <v>70</v>
      </c>
      <c r="AJ35" s="49" t="s">
        <v>320</v>
      </c>
      <c r="AK35" s="44" t="s">
        <v>725</v>
      </c>
      <c r="AL35" s="48">
        <v>10</v>
      </c>
      <c r="AM35" s="35">
        <f t="shared" si="12"/>
        <v>146</v>
      </c>
      <c r="AN35" s="32" t="s">
        <v>321</v>
      </c>
      <c r="AO35" s="48">
        <v>10</v>
      </c>
      <c r="AP35" s="35">
        <f t="shared" si="13"/>
        <v>146</v>
      </c>
      <c r="AQ35" s="32" t="s">
        <v>321</v>
      </c>
      <c r="AR35" s="48">
        <v>10</v>
      </c>
      <c r="AS35" s="35">
        <f t="shared" si="14"/>
        <v>146</v>
      </c>
      <c r="AT35" s="32" t="s">
        <v>321</v>
      </c>
      <c r="AU35" s="48">
        <v>10</v>
      </c>
      <c r="AV35" s="35">
        <f t="shared" si="15"/>
        <v>146</v>
      </c>
      <c r="AW35" s="32" t="s">
        <v>321</v>
      </c>
      <c r="AX35" s="48">
        <v>2</v>
      </c>
      <c r="AY35" s="35">
        <f t="shared" si="16"/>
        <v>40</v>
      </c>
      <c r="AZ35" t="s">
        <v>372</v>
      </c>
      <c r="BA35" s="48">
        <v>2</v>
      </c>
      <c r="BB35" s="35">
        <f t="shared" si="17"/>
        <v>48</v>
      </c>
      <c r="BC35" t="s">
        <v>322</v>
      </c>
      <c r="BD35" s="48">
        <v>2</v>
      </c>
      <c r="BE35" s="35">
        <f t="shared" si="22"/>
        <v>47</v>
      </c>
      <c r="BF35" t="s">
        <v>323</v>
      </c>
    </row>
    <row r="36" spans="30:58">
      <c r="AD36" s="40">
        <v>3</v>
      </c>
      <c r="AE36" s="35">
        <f t="shared" si="10"/>
        <v>72</v>
      </c>
      <c r="AF36" s="31" t="s">
        <v>324</v>
      </c>
      <c r="AG36" s="44" t="s">
        <v>723</v>
      </c>
      <c r="AH36" s="40">
        <v>3</v>
      </c>
      <c r="AI36" s="35">
        <f t="shared" si="11"/>
        <v>73</v>
      </c>
      <c r="AJ36" s="31" t="s">
        <v>325</v>
      </c>
      <c r="AK36" s="44" t="s">
        <v>725</v>
      </c>
      <c r="AL36" s="40">
        <v>15</v>
      </c>
      <c r="AM36" s="35">
        <f t="shared" si="12"/>
        <v>161</v>
      </c>
      <c r="AN36" t="s">
        <v>326</v>
      </c>
      <c r="AO36" s="40">
        <v>15</v>
      </c>
      <c r="AP36" s="35">
        <f t="shared" si="13"/>
        <v>161</v>
      </c>
      <c r="AQ36" s="32" t="s">
        <v>327</v>
      </c>
      <c r="AR36" s="40">
        <v>15</v>
      </c>
      <c r="AS36" s="35">
        <f t="shared" si="14"/>
        <v>161</v>
      </c>
      <c r="AT36" s="32" t="s">
        <v>328</v>
      </c>
      <c r="AU36" s="40">
        <v>15</v>
      </c>
      <c r="AV36" s="35">
        <f t="shared" si="15"/>
        <v>161</v>
      </c>
      <c r="AW36" s="32" t="s">
        <v>329</v>
      </c>
      <c r="AX36" s="48">
        <v>2</v>
      </c>
      <c r="AY36" s="35">
        <f t="shared" si="16"/>
        <v>42</v>
      </c>
      <c r="AZ36" t="s">
        <v>381</v>
      </c>
      <c r="BA36" s="48">
        <v>2</v>
      </c>
      <c r="BB36" s="35">
        <f t="shared" si="17"/>
        <v>50</v>
      </c>
      <c r="BC36" t="s">
        <v>330</v>
      </c>
      <c r="BD36" s="48">
        <v>2</v>
      </c>
      <c r="BE36" s="35">
        <f t="shared" si="22"/>
        <v>49</v>
      </c>
      <c r="BF36" t="s">
        <v>331</v>
      </c>
    </row>
    <row r="37" spans="30:58">
      <c r="AD37" s="40">
        <v>3</v>
      </c>
      <c r="AE37" s="35">
        <f t="shared" si="10"/>
        <v>75</v>
      </c>
      <c r="AF37" s="31" t="s">
        <v>332</v>
      </c>
      <c r="AG37" s="44" t="s">
        <v>723</v>
      </c>
      <c r="AH37" s="40">
        <v>3</v>
      </c>
      <c r="AI37" s="35">
        <f t="shared" si="11"/>
        <v>76</v>
      </c>
      <c r="AJ37" s="31" t="s">
        <v>333</v>
      </c>
      <c r="AK37" s="44" t="s">
        <v>723</v>
      </c>
      <c r="AL37" s="40">
        <v>15</v>
      </c>
      <c r="AM37" s="35">
        <f t="shared" si="12"/>
        <v>176</v>
      </c>
      <c r="AN37" t="s">
        <v>334</v>
      </c>
      <c r="AO37" s="40">
        <v>15</v>
      </c>
      <c r="AP37" s="35">
        <f t="shared" si="13"/>
        <v>176</v>
      </c>
      <c r="AQ37" s="32" t="s">
        <v>335</v>
      </c>
      <c r="AR37" s="40">
        <v>15</v>
      </c>
      <c r="AS37" s="35">
        <f t="shared" si="14"/>
        <v>176</v>
      </c>
      <c r="AT37" s="32" t="s">
        <v>336</v>
      </c>
      <c r="AU37" s="40">
        <v>15</v>
      </c>
      <c r="AV37" s="35">
        <f t="shared" si="15"/>
        <v>176</v>
      </c>
      <c r="AW37" s="32" t="s">
        <v>337</v>
      </c>
      <c r="AX37" s="48">
        <v>2</v>
      </c>
      <c r="AY37" s="35">
        <f t="shared" si="16"/>
        <v>44</v>
      </c>
      <c r="AZ37" t="s">
        <v>338</v>
      </c>
      <c r="BA37" s="48">
        <v>2</v>
      </c>
      <c r="BB37" s="35">
        <f t="shared" si="17"/>
        <v>52</v>
      </c>
      <c r="BC37" t="s">
        <v>205</v>
      </c>
      <c r="BD37" s="48">
        <v>2</v>
      </c>
      <c r="BE37" s="35">
        <f t="shared" si="22"/>
        <v>51</v>
      </c>
      <c r="BF37" t="s">
        <v>206</v>
      </c>
    </row>
    <row r="38" spans="30:58">
      <c r="AD38" s="40">
        <v>3</v>
      </c>
      <c r="AE38" s="35">
        <f t="shared" ref="AE38:AE69" si="23">AE37+AD38</f>
        <v>78</v>
      </c>
      <c r="AF38" s="31" t="s">
        <v>207</v>
      </c>
      <c r="AG38" s="44" t="s">
        <v>723</v>
      </c>
      <c r="AH38" s="40">
        <v>3</v>
      </c>
      <c r="AI38" s="35">
        <f t="shared" ref="AI38:AI69" si="24">AI37+AH38</f>
        <v>79</v>
      </c>
      <c r="AJ38" s="31" t="s">
        <v>208</v>
      </c>
      <c r="AK38" s="44" t="s">
        <v>723</v>
      </c>
      <c r="AX38" s="48">
        <v>2</v>
      </c>
      <c r="AY38" s="35">
        <f t="shared" si="16"/>
        <v>46</v>
      </c>
      <c r="AZ38" t="s">
        <v>209</v>
      </c>
      <c r="BA38" s="48">
        <v>2</v>
      </c>
      <c r="BB38" s="35">
        <f t="shared" si="17"/>
        <v>54</v>
      </c>
      <c r="BC38" t="s">
        <v>210</v>
      </c>
      <c r="BD38" s="48">
        <v>2</v>
      </c>
      <c r="BE38" s="35">
        <f t="shared" si="22"/>
        <v>53</v>
      </c>
      <c r="BF38" t="s">
        <v>211</v>
      </c>
    </row>
    <row r="39" spans="30:58">
      <c r="AD39" s="40">
        <v>3</v>
      </c>
      <c r="AE39" s="35">
        <f t="shared" si="23"/>
        <v>81</v>
      </c>
      <c r="AF39" s="31" t="s">
        <v>212</v>
      </c>
      <c r="AG39" s="44" t="s">
        <v>723</v>
      </c>
      <c r="AH39" s="40">
        <v>3</v>
      </c>
      <c r="AI39" s="35">
        <f t="shared" si="24"/>
        <v>82</v>
      </c>
      <c r="AJ39" s="31" t="s">
        <v>213</v>
      </c>
      <c r="AK39" s="44" t="s">
        <v>468</v>
      </c>
      <c r="AX39" s="48">
        <v>2</v>
      </c>
      <c r="AY39" s="35">
        <f t="shared" si="16"/>
        <v>48</v>
      </c>
      <c r="AZ39" t="s">
        <v>401</v>
      </c>
      <c r="BA39" s="40">
        <v>3</v>
      </c>
      <c r="BB39" s="35">
        <f t="shared" si="17"/>
        <v>57</v>
      </c>
      <c r="BC39" t="s">
        <v>214</v>
      </c>
      <c r="BD39" s="48">
        <v>2</v>
      </c>
      <c r="BE39" s="35">
        <f t="shared" si="22"/>
        <v>55</v>
      </c>
      <c r="BF39" t="s">
        <v>215</v>
      </c>
    </row>
    <row r="40" spans="30:58">
      <c r="AD40" s="40">
        <v>3</v>
      </c>
      <c r="AE40" s="35">
        <f t="shared" si="23"/>
        <v>84</v>
      </c>
      <c r="AF40" s="31" t="s">
        <v>216</v>
      </c>
      <c r="AG40" s="44" t="s">
        <v>723</v>
      </c>
      <c r="AH40" s="40">
        <v>3</v>
      </c>
      <c r="AI40" s="35">
        <f t="shared" si="24"/>
        <v>85</v>
      </c>
      <c r="AJ40" s="31" t="s">
        <v>332</v>
      </c>
      <c r="AK40" s="44" t="s">
        <v>723</v>
      </c>
      <c r="AX40" s="48">
        <v>2</v>
      </c>
      <c r="AY40" s="35">
        <f t="shared" si="16"/>
        <v>50</v>
      </c>
      <c r="AZ40" t="s">
        <v>272</v>
      </c>
      <c r="BA40" s="40">
        <v>3</v>
      </c>
      <c r="BB40" s="35">
        <f t="shared" si="17"/>
        <v>60</v>
      </c>
      <c r="BC40" t="s">
        <v>217</v>
      </c>
      <c r="BD40" s="48">
        <v>2</v>
      </c>
      <c r="BE40" s="35">
        <f t="shared" si="22"/>
        <v>57</v>
      </c>
      <c r="BF40" t="s">
        <v>218</v>
      </c>
    </row>
    <row r="41" spans="30:58">
      <c r="AD41" s="40">
        <v>3</v>
      </c>
      <c r="AE41" s="35">
        <f t="shared" si="23"/>
        <v>87</v>
      </c>
      <c r="AF41" s="31" t="s">
        <v>219</v>
      </c>
      <c r="AG41" s="44" t="s">
        <v>723</v>
      </c>
      <c r="AH41" s="40">
        <v>3</v>
      </c>
      <c r="AI41" s="35">
        <f t="shared" si="24"/>
        <v>88</v>
      </c>
      <c r="AJ41" s="31" t="s">
        <v>220</v>
      </c>
      <c r="AK41" s="44" t="s">
        <v>725</v>
      </c>
      <c r="AX41" s="48">
        <v>2</v>
      </c>
      <c r="AY41" s="35">
        <f t="shared" si="16"/>
        <v>52</v>
      </c>
      <c r="AZ41" t="s">
        <v>281</v>
      </c>
      <c r="BA41" s="40">
        <v>3</v>
      </c>
      <c r="BB41" s="35">
        <f t="shared" si="17"/>
        <v>63</v>
      </c>
      <c r="BC41" t="s">
        <v>221</v>
      </c>
      <c r="BD41" s="48">
        <v>2</v>
      </c>
      <c r="BE41" s="35">
        <f t="shared" si="22"/>
        <v>59</v>
      </c>
      <c r="BF41" t="s">
        <v>222</v>
      </c>
    </row>
    <row r="42" spans="30:58">
      <c r="AD42" s="40">
        <v>3</v>
      </c>
      <c r="AE42" s="35">
        <f t="shared" si="23"/>
        <v>90</v>
      </c>
      <c r="AF42" s="35" t="s">
        <v>223</v>
      </c>
      <c r="AG42" s="44" t="s">
        <v>704</v>
      </c>
      <c r="AH42" s="40">
        <v>3</v>
      </c>
      <c r="AI42" s="35">
        <f t="shared" si="24"/>
        <v>91</v>
      </c>
      <c r="AJ42" s="35" t="s">
        <v>224</v>
      </c>
      <c r="AK42" s="44" t="s">
        <v>704</v>
      </c>
      <c r="AX42" s="48">
        <v>2</v>
      </c>
      <c r="AY42" s="35">
        <f t="shared" si="16"/>
        <v>54</v>
      </c>
      <c r="AZ42" t="s">
        <v>304</v>
      </c>
      <c r="BA42" s="48">
        <v>3</v>
      </c>
      <c r="BB42" s="35">
        <f t="shared" si="17"/>
        <v>66</v>
      </c>
      <c r="BC42" t="s">
        <v>225</v>
      </c>
      <c r="BD42" s="48">
        <v>2</v>
      </c>
      <c r="BE42" s="35">
        <f t="shared" si="22"/>
        <v>61</v>
      </c>
      <c r="BF42" t="s">
        <v>226</v>
      </c>
    </row>
    <row r="43" spans="30:58">
      <c r="AD43" s="40">
        <v>3</v>
      </c>
      <c r="AE43" s="35">
        <f t="shared" si="23"/>
        <v>93</v>
      </c>
      <c r="AF43" s="31" t="s">
        <v>227</v>
      </c>
      <c r="AG43" s="44" t="s">
        <v>725</v>
      </c>
      <c r="AH43" s="40">
        <v>3</v>
      </c>
      <c r="AI43" s="35">
        <f t="shared" si="24"/>
        <v>94</v>
      </c>
      <c r="AJ43" s="31" t="s">
        <v>228</v>
      </c>
      <c r="AK43" s="44" t="s">
        <v>725</v>
      </c>
      <c r="AX43" s="48">
        <v>2</v>
      </c>
      <c r="AY43" s="35">
        <f t="shared" si="16"/>
        <v>56</v>
      </c>
      <c r="AZ43" t="s">
        <v>310</v>
      </c>
      <c r="BA43" s="48">
        <v>3</v>
      </c>
      <c r="BB43" s="35">
        <f t="shared" si="17"/>
        <v>69</v>
      </c>
      <c r="BC43" t="s">
        <v>229</v>
      </c>
      <c r="BD43" s="40">
        <v>2</v>
      </c>
      <c r="BE43" s="35">
        <f t="shared" si="22"/>
        <v>63</v>
      </c>
      <c r="BF43" t="s">
        <v>230</v>
      </c>
    </row>
    <row r="44" spans="30:58">
      <c r="AD44" s="40">
        <v>3</v>
      </c>
      <c r="AE44" s="35">
        <f t="shared" si="23"/>
        <v>96</v>
      </c>
      <c r="AF44" s="31" t="s">
        <v>231</v>
      </c>
      <c r="AG44" s="44" t="s">
        <v>725</v>
      </c>
      <c r="AH44" s="40">
        <v>3</v>
      </c>
      <c r="AI44" s="35">
        <f t="shared" si="24"/>
        <v>97</v>
      </c>
      <c r="AJ44" s="31" t="s">
        <v>207</v>
      </c>
      <c r="AK44" s="44" t="s">
        <v>723</v>
      </c>
      <c r="AX44" s="48">
        <v>2</v>
      </c>
      <c r="AY44" s="35">
        <f t="shared" si="16"/>
        <v>58</v>
      </c>
      <c r="AZ44" t="s">
        <v>317</v>
      </c>
      <c r="BA44" s="48">
        <v>3</v>
      </c>
      <c r="BB44" s="35">
        <f t="shared" si="17"/>
        <v>72</v>
      </c>
      <c r="BC44" t="s">
        <v>232</v>
      </c>
      <c r="BD44" s="40">
        <v>2</v>
      </c>
      <c r="BE44" s="35">
        <f t="shared" si="22"/>
        <v>65</v>
      </c>
      <c r="BF44" t="s">
        <v>233</v>
      </c>
    </row>
    <row r="45" spans="30:58">
      <c r="AD45" s="40">
        <v>3</v>
      </c>
      <c r="AE45" s="35">
        <f t="shared" si="23"/>
        <v>99</v>
      </c>
      <c r="AF45" s="31" t="s">
        <v>234</v>
      </c>
      <c r="AG45" s="44" t="s">
        <v>725</v>
      </c>
      <c r="AH45" s="40">
        <v>3</v>
      </c>
      <c r="AI45" s="35">
        <f t="shared" si="24"/>
        <v>100</v>
      </c>
      <c r="AJ45" s="33" t="s">
        <v>235</v>
      </c>
      <c r="AK45" s="44" t="s">
        <v>725</v>
      </c>
      <c r="AX45" s="48">
        <v>2</v>
      </c>
      <c r="AY45" s="35">
        <f t="shared" si="16"/>
        <v>60</v>
      </c>
      <c r="AZ45" t="s">
        <v>236</v>
      </c>
      <c r="BA45" s="48">
        <v>3</v>
      </c>
      <c r="BB45" s="35">
        <f t="shared" si="17"/>
        <v>75</v>
      </c>
      <c r="BC45" t="s">
        <v>237</v>
      </c>
      <c r="BD45" s="40">
        <v>2</v>
      </c>
      <c r="BE45" s="35">
        <f t="shared" si="22"/>
        <v>67</v>
      </c>
      <c r="BF45" t="s">
        <v>238</v>
      </c>
    </row>
    <row r="46" spans="30:58">
      <c r="AD46" s="40">
        <v>3</v>
      </c>
      <c r="AE46" s="35">
        <f t="shared" si="23"/>
        <v>102</v>
      </c>
      <c r="AF46" s="35" t="s">
        <v>239</v>
      </c>
      <c r="AG46" s="44" t="s">
        <v>704</v>
      </c>
      <c r="AH46" s="40">
        <v>3</v>
      </c>
      <c r="AI46" s="35">
        <f t="shared" si="24"/>
        <v>103</v>
      </c>
      <c r="AJ46" s="31" t="s">
        <v>240</v>
      </c>
      <c r="AK46" s="44" t="s">
        <v>725</v>
      </c>
      <c r="AX46" s="40">
        <v>3</v>
      </c>
      <c r="AY46" s="35">
        <f t="shared" si="16"/>
        <v>63</v>
      </c>
      <c r="AZ46" t="s">
        <v>214</v>
      </c>
      <c r="BA46" s="48">
        <v>3</v>
      </c>
      <c r="BB46" s="35">
        <f t="shared" si="17"/>
        <v>78</v>
      </c>
      <c r="BC46" t="s">
        <v>241</v>
      </c>
      <c r="BD46" s="48">
        <v>2</v>
      </c>
      <c r="BE46" s="35">
        <f t="shared" si="22"/>
        <v>69</v>
      </c>
      <c r="BF46" t="s">
        <v>242</v>
      </c>
    </row>
    <row r="47" spans="30:58">
      <c r="AD47" s="40">
        <v>3</v>
      </c>
      <c r="AE47" s="35">
        <f t="shared" si="23"/>
        <v>105</v>
      </c>
      <c r="AF47" s="31" t="s">
        <v>243</v>
      </c>
      <c r="AG47" s="44" t="s">
        <v>723</v>
      </c>
      <c r="AH47" s="40">
        <v>3</v>
      </c>
      <c r="AI47" s="35">
        <f t="shared" si="24"/>
        <v>106</v>
      </c>
      <c r="AJ47" s="33" t="s">
        <v>244</v>
      </c>
      <c r="AK47" s="44" t="s">
        <v>725</v>
      </c>
      <c r="AX47" s="40">
        <v>3</v>
      </c>
      <c r="AY47" s="35">
        <f t="shared" si="16"/>
        <v>66</v>
      </c>
      <c r="AZ47" s="32" t="s">
        <v>245</v>
      </c>
      <c r="BA47" s="48">
        <v>3</v>
      </c>
      <c r="BB47" s="35">
        <f t="shared" si="17"/>
        <v>81</v>
      </c>
      <c r="BC47" s="32" t="s">
        <v>245</v>
      </c>
      <c r="BD47" s="48">
        <v>2</v>
      </c>
      <c r="BE47" s="35">
        <f t="shared" si="22"/>
        <v>71</v>
      </c>
      <c r="BF47" t="s">
        <v>246</v>
      </c>
    </row>
    <row r="48" spans="30:58">
      <c r="AD48" s="40">
        <v>3</v>
      </c>
      <c r="AE48" s="35">
        <f t="shared" si="23"/>
        <v>108</v>
      </c>
      <c r="AF48" s="31" t="s">
        <v>247</v>
      </c>
      <c r="AG48" s="44" t="s">
        <v>723</v>
      </c>
      <c r="AH48" s="40">
        <v>3</v>
      </c>
      <c r="AI48" s="35">
        <f t="shared" si="24"/>
        <v>109</v>
      </c>
      <c r="AJ48" s="31" t="s">
        <v>243</v>
      </c>
      <c r="AK48" s="44" t="s">
        <v>723</v>
      </c>
      <c r="AX48" s="40">
        <v>3</v>
      </c>
      <c r="AY48" s="35">
        <f t="shared" si="16"/>
        <v>69</v>
      </c>
      <c r="AZ48" t="s">
        <v>248</v>
      </c>
      <c r="BA48" s="48">
        <v>3</v>
      </c>
      <c r="BB48" s="35">
        <f t="shared" si="17"/>
        <v>84</v>
      </c>
      <c r="BC48" t="s">
        <v>249</v>
      </c>
      <c r="BD48" s="48">
        <v>2</v>
      </c>
      <c r="BE48" s="35">
        <f t="shared" si="22"/>
        <v>73</v>
      </c>
      <c r="BF48" t="s">
        <v>250</v>
      </c>
    </row>
    <row r="49" spans="30:58">
      <c r="AD49" s="40">
        <v>3</v>
      </c>
      <c r="AE49" s="35">
        <f t="shared" si="23"/>
        <v>111</v>
      </c>
      <c r="AF49" s="31" t="s">
        <v>251</v>
      </c>
      <c r="AG49" s="44" t="s">
        <v>723</v>
      </c>
      <c r="AH49" s="40">
        <v>3</v>
      </c>
      <c r="AI49" s="35">
        <f t="shared" si="24"/>
        <v>112</v>
      </c>
      <c r="AJ49" s="31" t="s">
        <v>247</v>
      </c>
      <c r="AK49" s="44" t="s">
        <v>723</v>
      </c>
      <c r="AX49" s="40">
        <v>3</v>
      </c>
      <c r="AY49" s="35">
        <f t="shared" si="16"/>
        <v>72</v>
      </c>
      <c r="AZ49" t="s">
        <v>252</v>
      </c>
      <c r="BA49" s="48">
        <v>3</v>
      </c>
      <c r="BB49" s="35">
        <f t="shared" si="17"/>
        <v>87</v>
      </c>
      <c r="BC49" t="s">
        <v>253</v>
      </c>
      <c r="BD49" s="40">
        <v>2</v>
      </c>
      <c r="BE49" s="35">
        <f t="shared" si="22"/>
        <v>75</v>
      </c>
      <c r="BF49" t="s">
        <v>254</v>
      </c>
    </row>
    <row r="50" spans="30:58">
      <c r="AD50" s="40">
        <v>3</v>
      </c>
      <c r="AE50" s="35">
        <f t="shared" si="23"/>
        <v>114</v>
      </c>
      <c r="AF50" s="31" t="s">
        <v>255</v>
      </c>
      <c r="AG50" s="44" t="s">
        <v>723</v>
      </c>
      <c r="AH50" s="40">
        <v>3</v>
      </c>
      <c r="AI50" s="35">
        <f t="shared" si="24"/>
        <v>115</v>
      </c>
      <c r="AJ50" s="31" t="s">
        <v>251</v>
      </c>
      <c r="AK50" s="44" t="s">
        <v>723</v>
      </c>
      <c r="AX50" s="40">
        <v>3</v>
      </c>
      <c r="AY50" s="35">
        <f t="shared" si="16"/>
        <v>75</v>
      </c>
      <c r="AZ50" t="s">
        <v>221</v>
      </c>
      <c r="BA50" s="48">
        <v>3</v>
      </c>
      <c r="BB50" s="35">
        <f t="shared" si="17"/>
        <v>90</v>
      </c>
      <c r="BC50" t="s">
        <v>256</v>
      </c>
      <c r="BD50" s="40">
        <v>2</v>
      </c>
      <c r="BE50" s="35">
        <f t="shared" si="22"/>
        <v>77</v>
      </c>
      <c r="BF50" t="s">
        <v>257</v>
      </c>
    </row>
    <row r="51" spans="30:58">
      <c r="AD51" s="40">
        <v>3</v>
      </c>
      <c r="AE51" s="35">
        <f t="shared" si="23"/>
        <v>117</v>
      </c>
      <c r="AF51" s="31" t="s">
        <v>258</v>
      </c>
      <c r="AG51" s="44" t="s">
        <v>723</v>
      </c>
      <c r="AH51" s="40">
        <v>3</v>
      </c>
      <c r="AI51" s="35">
        <f t="shared" si="24"/>
        <v>118</v>
      </c>
      <c r="AJ51" s="31" t="s">
        <v>255</v>
      </c>
      <c r="AK51" s="44" t="s">
        <v>723</v>
      </c>
      <c r="AX51" s="48">
        <v>3</v>
      </c>
      <c r="AY51" s="35">
        <f t="shared" si="16"/>
        <v>78</v>
      </c>
      <c r="AZ51" t="s">
        <v>259</v>
      </c>
      <c r="BA51" s="48">
        <v>3</v>
      </c>
      <c r="BB51" s="35">
        <f t="shared" si="17"/>
        <v>93</v>
      </c>
      <c r="BC51" t="s">
        <v>260</v>
      </c>
      <c r="BD51" s="40">
        <v>2</v>
      </c>
      <c r="BE51" s="35">
        <f t="shared" si="22"/>
        <v>79</v>
      </c>
      <c r="BF51" t="s">
        <v>261</v>
      </c>
    </row>
    <row r="52" spans="30:58">
      <c r="AD52" s="40">
        <v>3</v>
      </c>
      <c r="AE52" s="35">
        <f t="shared" si="23"/>
        <v>120</v>
      </c>
      <c r="AF52" s="31" t="s">
        <v>262</v>
      </c>
      <c r="AG52" s="44" t="s">
        <v>723</v>
      </c>
      <c r="AH52" s="40">
        <v>3</v>
      </c>
      <c r="AI52" s="35">
        <f t="shared" si="24"/>
        <v>121</v>
      </c>
      <c r="AJ52" s="31" t="s">
        <v>258</v>
      </c>
      <c r="AK52" s="44" t="s">
        <v>723</v>
      </c>
      <c r="AX52" s="48">
        <v>3</v>
      </c>
      <c r="AY52" s="35">
        <f t="shared" si="16"/>
        <v>81</v>
      </c>
      <c r="AZ52" t="s">
        <v>263</v>
      </c>
      <c r="BA52" s="48">
        <v>3</v>
      </c>
      <c r="BB52" s="35">
        <f t="shared" si="17"/>
        <v>96</v>
      </c>
      <c r="BC52" t="s">
        <v>264</v>
      </c>
      <c r="BD52" s="40">
        <v>2</v>
      </c>
      <c r="BE52" s="35">
        <f t="shared" si="22"/>
        <v>81</v>
      </c>
      <c r="BF52" t="s">
        <v>265</v>
      </c>
    </row>
    <row r="53" spans="30:58">
      <c r="AD53" s="40">
        <v>3</v>
      </c>
      <c r="AE53" s="35">
        <f t="shared" si="23"/>
        <v>123</v>
      </c>
      <c r="AF53" s="31" t="s">
        <v>266</v>
      </c>
      <c r="AG53" s="44" t="s">
        <v>723</v>
      </c>
      <c r="AH53" s="40">
        <v>3</v>
      </c>
      <c r="AI53" s="35">
        <f t="shared" si="24"/>
        <v>124</v>
      </c>
      <c r="AJ53" s="31" t="s">
        <v>262</v>
      </c>
      <c r="AK53" s="44" t="s">
        <v>723</v>
      </c>
      <c r="AX53" s="48">
        <v>3</v>
      </c>
      <c r="AY53" s="35">
        <f t="shared" si="16"/>
        <v>84</v>
      </c>
      <c r="AZ53" t="s">
        <v>267</v>
      </c>
      <c r="BA53" s="48">
        <v>3</v>
      </c>
      <c r="BB53" s="35">
        <f t="shared" si="17"/>
        <v>99</v>
      </c>
      <c r="BC53" t="s">
        <v>143</v>
      </c>
      <c r="BD53" s="40">
        <v>2</v>
      </c>
      <c r="BE53" s="35">
        <f t="shared" si="22"/>
        <v>83</v>
      </c>
      <c r="BF53" t="s">
        <v>144</v>
      </c>
    </row>
    <row r="54" spans="30:58">
      <c r="AD54" s="40">
        <v>4</v>
      </c>
      <c r="AE54" s="35">
        <f t="shared" si="23"/>
        <v>127</v>
      </c>
      <c r="AF54" s="31" t="s">
        <v>145</v>
      </c>
      <c r="AG54" s="44" t="s">
        <v>725</v>
      </c>
      <c r="AH54" s="40">
        <v>3</v>
      </c>
      <c r="AI54" s="35">
        <f t="shared" si="24"/>
        <v>127</v>
      </c>
      <c r="AJ54" s="31" t="s">
        <v>266</v>
      </c>
      <c r="AK54" s="44" t="s">
        <v>723</v>
      </c>
      <c r="AX54" s="48">
        <v>3</v>
      </c>
      <c r="AY54" s="35">
        <f t="shared" si="16"/>
        <v>87</v>
      </c>
      <c r="AZ54" t="s">
        <v>229</v>
      </c>
      <c r="BA54" s="40">
        <v>3</v>
      </c>
      <c r="BB54" s="35">
        <f t="shared" si="17"/>
        <v>102</v>
      </c>
      <c r="BC54" t="s">
        <v>146</v>
      </c>
      <c r="BD54" s="48">
        <v>2</v>
      </c>
      <c r="BE54" s="35">
        <f t="shared" si="22"/>
        <v>85</v>
      </c>
      <c r="BF54" t="s">
        <v>147</v>
      </c>
    </row>
    <row r="55" spans="30:58">
      <c r="AD55" s="40">
        <v>4</v>
      </c>
      <c r="AE55" s="35">
        <f t="shared" si="23"/>
        <v>131</v>
      </c>
      <c r="AF55" s="31" t="s">
        <v>148</v>
      </c>
      <c r="AG55" s="44" t="s">
        <v>405</v>
      </c>
      <c r="AH55" s="40">
        <v>3</v>
      </c>
      <c r="AI55" s="35">
        <f t="shared" si="24"/>
        <v>130</v>
      </c>
      <c r="AJ55" s="33" t="s">
        <v>149</v>
      </c>
      <c r="AK55" s="45" t="s">
        <v>704</v>
      </c>
      <c r="AX55" s="48">
        <v>3</v>
      </c>
      <c r="AY55" s="35">
        <f t="shared" si="16"/>
        <v>90</v>
      </c>
      <c r="AZ55" t="s">
        <v>150</v>
      </c>
      <c r="BA55" s="40">
        <v>3</v>
      </c>
      <c r="BB55" s="35">
        <f t="shared" si="17"/>
        <v>105</v>
      </c>
      <c r="BC55" t="s">
        <v>151</v>
      </c>
      <c r="BD55" s="48">
        <v>2</v>
      </c>
      <c r="BE55" s="35">
        <f t="shared" si="22"/>
        <v>87</v>
      </c>
      <c r="BF55" t="s">
        <v>152</v>
      </c>
    </row>
    <row r="56" spans="30:58">
      <c r="AD56" s="40">
        <v>4</v>
      </c>
      <c r="AE56" s="35">
        <f t="shared" si="23"/>
        <v>135</v>
      </c>
      <c r="AF56" s="31" t="s">
        <v>153</v>
      </c>
      <c r="AG56" s="44" t="s">
        <v>723</v>
      </c>
      <c r="AH56" s="40">
        <v>4</v>
      </c>
      <c r="AI56" s="35">
        <f t="shared" si="24"/>
        <v>134</v>
      </c>
      <c r="AJ56" s="31" t="s">
        <v>145</v>
      </c>
      <c r="AK56" s="44" t="s">
        <v>725</v>
      </c>
      <c r="AX56" s="48">
        <v>3</v>
      </c>
      <c r="AY56" s="35">
        <f t="shared" si="16"/>
        <v>93</v>
      </c>
      <c r="AZ56" t="s">
        <v>154</v>
      </c>
      <c r="BA56" s="40">
        <v>3</v>
      </c>
      <c r="BB56" s="35">
        <f t="shared" si="17"/>
        <v>108</v>
      </c>
      <c r="BC56" t="s">
        <v>155</v>
      </c>
      <c r="BD56" s="48">
        <v>2</v>
      </c>
      <c r="BE56" s="35">
        <f t="shared" si="22"/>
        <v>89</v>
      </c>
      <c r="BF56" t="s">
        <v>156</v>
      </c>
    </row>
    <row r="57" spans="30:58">
      <c r="AD57" s="40">
        <v>4</v>
      </c>
      <c r="AE57" s="35">
        <f t="shared" si="23"/>
        <v>139</v>
      </c>
      <c r="AF57" s="31" t="s">
        <v>157</v>
      </c>
      <c r="AG57" s="44" t="s">
        <v>723</v>
      </c>
      <c r="AH57" s="40">
        <v>4</v>
      </c>
      <c r="AI57" s="35">
        <f t="shared" si="24"/>
        <v>138</v>
      </c>
      <c r="AJ57" s="31" t="s">
        <v>158</v>
      </c>
      <c r="AK57" s="44" t="s">
        <v>725</v>
      </c>
      <c r="AX57" s="48">
        <v>3</v>
      </c>
      <c r="AY57" s="35">
        <f t="shared" si="16"/>
        <v>96</v>
      </c>
      <c r="AZ57" t="s">
        <v>232</v>
      </c>
      <c r="BA57" s="40">
        <v>3</v>
      </c>
      <c r="BB57" s="35">
        <f t="shared" si="17"/>
        <v>111</v>
      </c>
      <c r="BC57" t="s">
        <v>159</v>
      </c>
      <c r="BD57" s="48">
        <v>2</v>
      </c>
      <c r="BE57" s="35">
        <f t="shared" si="22"/>
        <v>91</v>
      </c>
      <c r="BF57" t="s">
        <v>160</v>
      </c>
    </row>
    <row r="58" spans="30:58">
      <c r="AD58" s="40">
        <v>4</v>
      </c>
      <c r="AE58" s="35">
        <f t="shared" si="23"/>
        <v>143</v>
      </c>
      <c r="AF58" s="31" t="s">
        <v>161</v>
      </c>
      <c r="AG58" s="44" t="s">
        <v>723</v>
      </c>
      <c r="AH58" s="40">
        <v>4</v>
      </c>
      <c r="AI58" s="35">
        <f t="shared" si="24"/>
        <v>142</v>
      </c>
      <c r="AJ58" s="31" t="s">
        <v>162</v>
      </c>
      <c r="AK58" s="44" t="s">
        <v>725</v>
      </c>
      <c r="AX58" s="48">
        <v>3</v>
      </c>
      <c r="AY58" s="35">
        <f t="shared" si="16"/>
        <v>99</v>
      </c>
      <c r="AZ58" t="s">
        <v>163</v>
      </c>
      <c r="BA58" s="40">
        <v>3</v>
      </c>
      <c r="BB58" s="35">
        <f t="shared" si="17"/>
        <v>114</v>
      </c>
      <c r="BC58" t="s">
        <v>164</v>
      </c>
      <c r="BD58" s="48">
        <v>2</v>
      </c>
      <c r="BE58" s="35">
        <f t="shared" si="22"/>
        <v>93</v>
      </c>
      <c r="BF58" t="s">
        <v>165</v>
      </c>
    </row>
    <row r="59" spans="30:58">
      <c r="AD59" s="40">
        <v>4</v>
      </c>
      <c r="AE59" s="35">
        <f t="shared" si="23"/>
        <v>147</v>
      </c>
      <c r="AF59" s="31" t="s">
        <v>166</v>
      </c>
      <c r="AG59" s="44" t="s">
        <v>723</v>
      </c>
      <c r="AH59" s="40">
        <v>4</v>
      </c>
      <c r="AI59" s="35">
        <f t="shared" si="24"/>
        <v>146</v>
      </c>
      <c r="AJ59" s="31" t="s">
        <v>167</v>
      </c>
      <c r="AK59" s="44" t="s">
        <v>725</v>
      </c>
      <c r="AX59" s="48">
        <v>3</v>
      </c>
      <c r="AY59" s="35">
        <f t="shared" si="16"/>
        <v>102</v>
      </c>
      <c r="AZ59" t="s">
        <v>237</v>
      </c>
      <c r="BA59" s="40">
        <v>4</v>
      </c>
      <c r="BB59" s="35">
        <f t="shared" si="17"/>
        <v>118</v>
      </c>
      <c r="BC59" t="s">
        <v>168</v>
      </c>
      <c r="BD59" s="48">
        <v>2</v>
      </c>
      <c r="BE59" s="35">
        <f t="shared" si="22"/>
        <v>95</v>
      </c>
      <c r="BF59" t="s">
        <v>169</v>
      </c>
    </row>
    <row r="60" spans="30:58">
      <c r="AD60" s="40">
        <v>4</v>
      </c>
      <c r="AE60" s="35">
        <f t="shared" si="23"/>
        <v>151</v>
      </c>
      <c r="AF60" s="31" t="s">
        <v>170</v>
      </c>
      <c r="AG60" s="44" t="s">
        <v>723</v>
      </c>
      <c r="AH60" s="40">
        <v>4</v>
      </c>
      <c r="AI60" s="35">
        <f t="shared" si="24"/>
        <v>150</v>
      </c>
      <c r="AJ60" s="31" t="s">
        <v>171</v>
      </c>
      <c r="AK60" s="44" t="s">
        <v>725</v>
      </c>
      <c r="AX60" s="48">
        <v>3</v>
      </c>
      <c r="AY60" s="35">
        <f t="shared" si="16"/>
        <v>105</v>
      </c>
      <c r="AZ60" t="s">
        <v>241</v>
      </c>
      <c r="BA60" s="40">
        <v>4</v>
      </c>
      <c r="BB60" s="35">
        <f t="shared" si="17"/>
        <v>122</v>
      </c>
      <c r="BC60" t="s">
        <v>400</v>
      </c>
      <c r="BD60" s="48">
        <v>2</v>
      </c>
      <c r="BE60" s="35">
        <f t="shared" si="22"/>
        <v>97</v>
      </c>
      <c r="BF60" t="s">
        <v>172</v>
      </c>
    </row>
    <row r="61" spans="30:58">
      <c r="AD61" s="40">
        <v>4</v>
      </c>
      <c r="AE61" s="35">
        <f t="shared" si="23"/>
        <v>155</v>
      </c>
      <c r="AF61" s="31" t="s">
        <v>173</v>
      </c>
      <c r="AG61" s="44" t="s">
        <v>405</v>
      </c>
      <c r="AH61" s="40">
        <v>4</v>
      </c>
      <c r="AI61" s="35">
        <f t="shared" si="24"/>
        <v>154</v>
      </c>
      <c r="AJ61" s="31" t="s">
        <v>174</v>
      </c>
      <c r="AK61" s="44" t="s">
        <v>723</v>
      </c>
      <c r="AX61" s="48">
        <v>3</v>
      </c>
      <c r="AY61" s="35">
        <f t="shared" si="16"/>
        <v>108</v>
      </c>
      <c r="AZ61" t="s">
        <v>175</v>
      </c>
      <c r="BA61" s="40">
        <v>4</v>
      </c>
      <c r="BB61" s="35">
        <f t="shared" si="17"/>
        <v>126</v>
      </c>
      <c r="BC61" t="s">
        <v>176</v>
      </c>
      <c r="BD61" s="40">
        <v>2</v>
      </c>
      <c r="BE61" s="35">
        <f t="shared" si="22"/>
        <v>99</v>
      </c>
      <c r="BF61" t="s">
        <v>177</v>
      </c>
    </row>
    <row r="62" spans="30:58">
      <c r="AD62" s="40">
        <v>4</v>
      </c>
      <c r="AE62" s="35">
        <f t="shared" si="23"/>
        <v>159</v>
      </c>
      <c r="AF62" s="31" t="s">
        <v>178</v>
      </c>
      <c r="AG62" s="44" t="s">
        <v>725</v>
      </c>
      <c r="AH62" s="40">
        <v>4</v>
      </c>
      <c r="AI62" s="35">
        <f t="shared" si="24"/>
        <v>158</v>
      </c>
      <c r="AJ62" s="31" t="s">
        <v>319</v>
      </c>
      <c r="AK62" s="44" t="s">
        <v>723</v>
      </c>
      <c r="AX62" s="48">
        <v>3</v>
      </c>
      <c r="AY62" s="35">
        <f t="shared" si="16"/>
        <v>111</v>
      </c>
      <c r="AZ62" t="s">
        <v>179</v>
      </c>
      <c r="BA62" s="48">
        <v>4</v>
      </c>
      <c r="BB62" s="35">
        <f t="shared" si="17"/>
        <v>130</v>
      </c>
      <c r="BC62" t="s">
        <v>180</v>
      </c>
      <c r="BD62" s="48">
        <v>2</v>
      </c>
      <c r="BE62" s="35">
        <f t="shared" si="22"/>
        <v>101</v>
      </c>
      <c r="BF62" t="s">
        <v>181</v>
      </c>
    </row>
    <row r="63" spans="30:58">
      <c r="AD63" s="40">
        <v>4</v>
      </c>
      <c r="AE63" s="35">
        <f t="shared" si="23"/>
        <v>163</v>
      </c>
      <c r="AF63" s="34" t="s">
        <v>182</v>
      </c>
      <c r="AG63" s="44" t="s">
        <v>723</v>
      </c>
      <c r="AH63" s="40">
        <v>4</v>
      </c>
      <c r="AI63" s="35">
        <f t="shared" si="24"/>
        <v>162</v>
      </c>
      <c r="AJ63" s="31" t="s">
        <v>183</v>
      </c>
      <c r="AK63" s="44" t="s">
        <v>725</v>
      </c>
      <c r="AX63" s="48">
        <v>3</v>
      </c>
      <c r="AY63" s="35">
        <f t="shared" si="16"/>
        <v>114</v>
      </c>
      <c r="AZ63" t="s">
        <v>184</v>
      </c>
      <c r="BA63" s="48">
        <v>4</v>
      </c>
      <c r="BB63" s="35">
        <f t="shared" si="17"/>
        <v>134</v>
      </c>
      <c r="BC63" t="s">
        <v>263</v>
      </c>
      <c r="BD63" s="48">
        <v>2</v>
      </c>
      <c r="BE63" s="35">
        <f t="shared" si="22"/>
        <v>103</v>
      </c>
      <c r="BF63" t="s">
        <v>185</v>
      </c>
    </row>
    <row r="64" spans="30:58">
      <c r="AD64" s="40">
        <v>4</v>
      </c>
      <c r="AE64" s="35">
        <f t="shared" si="23"/>
        <v>167</v>
      </c>
      <c r="AF64" s="34" t="s">
        <v>186</v>
      </c>
      <c r="AG64" s="44" t="s">
        <v>723</v>
      </c>
      <c r="AH64" s="40">
        <v>4</v>
      </c>
      <c r="AI64" s="35">
        <f t="shared" si="24"/>
        <v>166</v>
      </c>
      <c r="AJ64" s="31" t="s">
        <v>178</v>
      </c>
      <c r="AK64" s="44" t="s">
        <v>725</v>
      </c>
      <c r="AX64" s="48">
        <v>3</v>
      </c>
      <c r="AY64" s="35">
        <f t="shared" si="16"/>
        <v>117</v>
      </c>
      <c r="AZ64" t="s">
        <v>187</v>
      </c>
      <c r="BA64" s="48">
        <v>4</v>
      </c>
      <c r="BB64" s="35">
        <f t="shared" si="17"/>
        <v>138</v>
      </c>
      <c r="BC64" t="s">
        <v>188</v>
      </c>
      <c r="BD64" s="48">
        <v>2</v>
      </c>
      <c r="BE64" s="35">
        <f t="shared" si="22"/>
        <v>105</v>
      </c>
      <c r="BF64" t="s">
        <v>189</v>
      </c>
    </row>
    <row r="65" spans="30:58">
      <c r="AD65" s="40">
        <v>4</v>
      </c>
      <c r="AE65" s="35">
        <f t="shared" si="23"/>
        <v>171</v>
      </c>
      <c r="AF65" s="31" t="s">
        <v>190</v>
      </c>
      <c r="AG65" s="44" t="s">
        <v>723</v>
      </c>
      <c r="AH65" s="40">
        <v>4</v>
      </c>
      <c r="AI65" s="35">
        <f t="shared" si="24"/>
        <v>170</v>
      </c>
      <c r="AJ65" s="31" t="s">
        <v>284</v>
      </c>
      <c r="AK65" s="44" t="s">
        <v>405</v>
      </c>
      <c r="AX65" s="48">
        <v>3</v>
      </c>
      <c r="AY65" s="35">
        <f t="shared" si="16"/>
        <v>120</v>
      </c>
      <c r="AZ65" t="s">
        <v>191</v>
      </c>
      <c r="BA65" s="48">
        <v>4</v>
      </c>
      <c r="BB65" s="35">
        <f t="shared" si="17"/>
        <v>142</v>
      </c>
      <c r="BC65" t="s">
        <v>192</v>
      </c>
      <c r="BD65" s="48">
        <v>2</v>
      </c>
      <c r="BE65" s="35">
        <f t="shared" si="22"/>
        <v>107</v>
      </c>
      <c r="BF65" t="s">
        <v>193</v>
      </c>
    </row>
    <row r="66" spans="30:58">
      <c r="AD66" s="40">
        <v>4</v>
      </c>
      <c r="AE66" s="35">
        <f t="shared" si="23"/>
        <v>175</v>
      </c>
      <c r="AF66" s="31" t="s">
        <v>213</v>
      </c>
      <c r="AG66" s="44" t="s">
        <v>468</v>
      </c>
      <c r="AH66" s="40">
        <v>4</v>
      </c>
      <c r="AI66" s="35">
        <f t="shared" si="24"/>
        <v>174</v>
      </c>
      <c r="AJ66" s="31" t="s">
        <v>291</v>
      </c>
      <c r="AK66" s="44" t="s">
        <v>405</v>
      </c>
      <c r="AX66" s="48">
        <v>3</v>
      </c>
      <c r="AY66" s="35">
        <f t="shared" si="16"/>
        <v>123</v>
      </c>
      <c r="AZ66" t="s">
        <v>205</v>
      </c>
      <c r="BA66" s="48">
        <v>4</v>
      </c>
      <c r="BB66" s="35">
        <f t="shared" si="17"/>
        <v>146</v>
      </c>
      <c r="BC66" t="s">
        <v>194</v>
      </c>
      <c r="BD66" s="40">
        <v>2</v>
      </c>
      <c r="BE66" s="35">
        <f t="shared" si="22"/>
        <v>109</v>
      </c>
      <c r="BF66" t="s">
        <v>195</v>
      </c>
    </row>
    <row r="67" spans="30:58">
      <c r="AD67" s="40">
        <v>4</v>
      </c>
      <c r="AE67" s="35">
        <f t="shared" si="23"/>
        <v>179</v>
      </c>
      <c r="AF67" s="31" t="s">
        <v>196</v>
      </c>
      <c r="AG67" s="44" t="s">
        <v>405</v>
      </c>
      <c r="AH67" s="40">
        <v>4</v>
      </c>
      <c r="AI67" s="35">
        <f t="shared" si="24"/>
        <v>178</v>
      </c>
      <c r="AJ67" s="34" t="s">
        <v>197</v>
      </c>
      <c r="AK67" s="44" t="s">
        <v>725</v>
      </c>
      <c r="AX67" s="40">
        <v>3</v>
      </c>
      <c r="AY67" s="35">
        <f t="shared" si="16"/>
        <v>126</v>
      </c>
      <c r="AZ67" t="s">
        <v>260</v>
      </c>
      <c r="BA67" s="48">
        <v>4</v>
      </c>
      <c r="BB67" s="35">
        <f t="shared" si="17"/>
        <v>150</v>
      </c>
      <c r="BC67" t="s">
        <v>198</v>
      </c>
      <c r="BD67" s="40">
        <v>2</v>
      </c>
      <c r="BE67" s="35">
        <f t="shared" si="22"/>
        <v>111</v>
      </c>
      <c r="BF67" t="s">
        <v>199</v>
      </c>
    </row>
    <row r="68" spans="30:58">
      <c r="AD68" s="40">
        <v>4</v>
      </c>
      <c r="AE68" s="35">
        <f t="shared" si="23"/>
        <v>183</v>
      </c>
      <c r="AF68" s="31" t="s">
        <v>200</v>
      </c>
      <c r="AG68" s="44" t="s">
        <v>723</v>
      </c>
      <c r="AH68" s="40">
        <v>4</v>
      </c>
      <c r="AI68" s="35">
        <f t="shared" si="24"/>
        <v>182</v>
      </c>
      <c r="AJ68" s="34" t="s">
        <v>186</v>
      </c>
      <c r="AK68" s="44" t="s">
        <v>723</v>
      </c>
      <c r="AX68" s="40">
        <v>3</v>
      </c>
      <c r="AY68" s="35">
        <f t="shared" si="16"/>
        <v>129</v>
      </c>
      <c r="AZ68" t="s">
        <v>146</v>
      </c>
      <c r="BA68" s="40">
        <v>5</v>
      </c>
      <c r="BB68" s="35">
        <f t="shared" si="17"/>
        <v>155</v>
      </c>
      <c r="BC68" t="s">
        <v>201</v>
      </c>
      <c r="BD68" s="48">
        <v>2</v>
      </c>
      <c r="BE68" s="35">
        <f t="shared" si="22"/>
        <v>113</v>
      </c>
      <c r="BF68" t="s">
        <v>202</v>
      </c>
    </row>
    <row r="69" spans="30:58">
      <c r="AD69" s="40">
        <v>4</v>
      </c>
      <c r="AE69" s="35">
        <f t="shared" si="23"/>
        <v>187</v>
      </c>
      <c r="AF69" s="33" t="s">
        <v>203</v>
      </c>
      <c r="AG69" s="45" t="s">
        <v>704</v>
      </c>
      <c r="AH69" s="40">
        <v>4</v>
      </c>
      <c r="AI69" s="35">
        <f t="shared" si="24"/>
        <v>186</v>
      </c>
      <c r="AJ69" s="31" t="s">
        <v>196</v>
      </c>
      <c r="AK69" s="44" t="s">
        <v>405</v>
      </c>
      <c r="AX69" s="40">
        <v>3</v>
      </c>
      <c r="AY69" s="35">
        <f t="shared" si="16"/>
        <v>132</v>
      </c>
      <c r="AZ69" t="s">
        <v>151</v>
      </c>
      <c r="BA69" s="40">
        <v>5</v>
      </c>
      <c r="BB69" s="35">
        <f t="shared" si="17"/>
        <v>160</v>
      </c>
      <c r="BC69" t="s">
        <v>204</v>
      </c>
      <c r="BD69" s="48">
        <v>2</v>
      </c>
      <c r="BE69" s="35">
        <f t="shared" si="22"/>
        <v>115</v>
      </c>
      <c r="BF69" t="s">
        <v>77</v>
      </c>
    </row>
    <row r="70" spans="30:58">
      <c r="AD70" s="40">
        <v>5</v>
      </c>
      <c r="AE70" s="35">
        <f t="shared" ref="AE70:AE87" si="25">AE69+AD70</f>
        <v>192</v>
      </c>
      <c r="AF70" s="31" t="s">
        <v>333</v>
      </c>
      <c r="AG70" s="44" t="s">
        <v>723</v>
      </c>
      <c r="AH70" s="40">
        <v>4</v>
      </c>
      <c r="AI70" s="35">
        <f t="shared" ref="AI70:AI84" si="26">AI69+AH70</f>
        <v>190</v>
      </c>
      <c r="AJ70" s="31" t="s">
        <v>200</v>
      </c>
      <c r="AK70" s="44" t="s">
        <v>723</v>
      </c>
      <c r="AX70" s="40">
        <v>3</v>
      </c>
      <c r="AY70" s="35">
        <f t="shared" si="16"/>
        <v>135</v>
      </c>
      <c r="AZ70" t="s">
        <v>155</v>
      </c>
      <c r="BA70" s="40">
        <v>5</v>
      </c>
      <c r="BB70" s="35">
        <f t="shared" ref="BB70:BB97" si="27">BB69+BA70</f>
        <v>165</v>
      </c>
      <c r="BC70" t="s">
        <v>78</v>
      </c>
      <c r="BD70" s="48">
        <v>2</v>
      </c>
      <c r="BE70" s="35">
        <f t="shared" si="22"/>
        <v>117</v>
      </c>
      <c r="BF70" t="s">
        <v>79</v>
      </c>
    </row>
    <row r="71" spans="30:58">
      <c r="AD71" s="40">
        <v>5</v>
      </c>
      <c r="AE71" s="35">
        <f t="shared" si="25"/>
        <v>197</v>
      </c>
      <c r="AF71" s="31" t="s">
        <v>80</v>
      </c>
      <c r="AG71" s="44" t="s">
        <v>723</v>
      </c>
      <c r="AH71" s="40">
        <v>4</v>
      </c>
      <c r="AI71" s="35">
        <f t="shared" si="26"/>
        <v>194</v>
      </c>
      <c r="AJ71" s="31" t="s">
        <v>81</v>
      </c>
      <c r="AK71" s="44" t="s">
        <v>723</v>
      </c>
      <c r="AX71" s="40">
        <v>3</v>
      </c>
      <c r="AY71" s="35">
        <f t="shared" ref="AY71:AY111" si="28">AY70+AX71</f>
        <v>138</v>
      </c>
      <c r="AZ71" t="s">
        <v>159</v>
      </c>
      <c r="BA71" s="40">
        <v>5</v>
      </c>
      <c r="BB71" s="35">
        <f t="shared" si="27"/>
        <v>170</v>
      </c>
      <c r="BC71" t="s">
        <v>82</v>
      </c>
      <c r="BD71" s="48">
        <v>2</v>
      </c>
      <c r="BE71" s="35">
        <f t="shared" ref="BE71:BE100" si="29">BE70+BD71</f>
        <v>119</v>
      </c>
      <c r="BF71" t="s">
        <v>83</v>
      </c>
    </row>
    <row r="72" spans="30:58">
      <c r="AD72" s="40">
        <v>5</v>
      </c>
      <c r="AE72" s="35">
        <f t="shared" si="25"/>
        <v>202</v>
      </c>
      <c r="AF72" s="31" t="s">
        <v>84</v>
      </c>
      <c r="AG72" s="44" t="s">
        <v>723</v>
      </c>
      <c r="AH72" s="40">
        <v>5</v>
      </c>
      <c r="AI72" s="35">
        <f t="shared" si="26"/>
        <v>199</v>
      </c>
      <c r="AJ72" s="33" t="s">
        <v>85</v>
      </c>
      <c r="AK72" s="45" t="s">
        <v>704</v>
      </c>
      <c r="AX72" s="40">
        <v>3</v>
      </c>
      <c r="AY72" s="35">
        <f t="shared" si="28"/>
        <v>141</v>
      </c>
      <c r="AZ72" t="s">
        <v>164</v>
      </c>
      <c r="BA72" s="40">
        <v>5</v>
      </c>
      <c r="BB72" s="35">
        <f t="shared" si="27"/>
        <v>175</v>
      </c>
      <c r="BC72" t="s">
        <v>86</v>
      </c>
      <c r="BD72" s="48">
        <v>2</v>
      </c>
      <c r="BE72" s="35">
        <f t="shared" si="29"/>
        <v>121</v>
      </c>
      <c r="BF72" t="s">
        <v>87</v>
      </c>
    </row>
    <row r="73" spans="30:58">
      <c r="AD73" s="40">
        <v>5</v>
      </c>
      <c r="AE73" s="35">
        <f t="shared" si="25"/>
        <v>207</v>
      </c>
      <c r="AF73" s="33" t="s">
        <v>88</v>
      </c>
      <c r="AG73" s="45" t="s">
        <v>704</v>
      </c>
      <c r="AH73" s="40">
        <v>6</v>
      </c>
      <c r="AI73" s="35">
        <f t="shared" si="26"/>
        <v>205</v>
      </c>
      <c r="AJ73" s="34" t="s">
        <v>89</v>
      </c>
      <c r="AK73" s="44" t="s">
        <v>405</v>
      </c>
      <c r="AX73" s="40">
        <v>4</v>
      </c>
      <c r="AY73" s="35">
        <f t="shared" si="28"/>
        <v>145</v>
      </c>
      <c r="AZ73" t="s">
        <v>168</v>
      </c>
      <c r="BA73" s="40">
        <v>5</v>
      </c>
      <c r="BB73" s="35">
        <f t="shared" si="27"/>
        <v>180</v>
      </c>
      <c r="BC73" t="s">
        <v>90</v>
      </c>
      <c r="BD73" s="48">
        <v>2</v>
      </c>
      <c r="BE73" s="35">
        <f t="shared" si="29"/>
        <v>123</v>
      </c>
      <c r="BF73" t="s">
        <v>91</v>
      </c>
    </row>
    <row r="74" spans="30:58">
      <c r="AD74" s="40">
        <v>5</v>
      </c>
      <c r="AE74" s="35">
        <f t="shared" si="25"/>
        <v>212</v>
      </c>
      <c r="AF74" s="33" t="s">
        <v>85</v>
      </c>
      <c r="AG74" s="45" t="s">
        <v>704</v>
      </c>
      <c r="AH74" s="40">
        <v>6</v>
      </c>
      <c r="AI74" s="35">
        <f t="shared" si="26"/>
        <v>211</v>
      </c>
      <c r="AJ74" s="31" t="s">
        <v>92</v>
      </c>
      <c r="AK74" s="44" t="s">
        <v>723</v>
      </c>
      <c r="AX74" s="40">
        <v>4</v>
      </c>
      <c r="AY74" s="35">
        <f t="shared" si="28"/>
        <v>149</v>
      </c>
      <c r="AZ74" t="s">
        <v>176</v>
      </c>
      <c r="BA74" s="40">
        <v>5</v>
      </c>
      <c r="BB74" s="35">
        <f t="shared" si="27"/>
        <v>185</v>
      </c>
      <c r="BC74" t="s">
        <v>93</v>
      </c>
      <c r="BD74" s="48">
        <v>2</v>
      </c>
      <c r="BE74" s="35">
        <f t="shared" si="29"/>
        <v>125</v>
      </c>
      <c r="BF74" t="s">
        <v>94</v>
      </c>
    </row>
    <row r="75" spans="30:58">
      <c r="AD75" s="40">
        <v>6</v>
      </c>
      <c r="AE75" s="35">
        <f t="shared" si="25"/>
        <v>218</v>
      </c>
      <c r="AF75" s="34" t="s">
        <v>196</v>
      </c>
      <c r="AG75" s="44" t="s">
        <v>405</v>
      </c>
      <c r="AH75" s="40">
        <v>6</v>
      </c>
      <c r="AI75" s="35">
        <f t="shared" si="26"/>
        <v>217</v>
      </c>
      <c r="AJ75" s="31" t="s">
        <v>95</v>
      </c>
      <c r="AK75" s="44" t="s">
        <v>725</v>
      </c>
      <c r="AX75" s="40">
        <v>4</v>
      </c>
      <c r="AY75" s="35">
        <f t="shared" si="28"/>
        <v>153</v>
      </c>
      <c r="AZ75" t="s">
        <v>582</v>
      </c>
      <c r="BA75" s="40">
        <v>5</v>
      </c>
      <c r="BB75" s="35">
        <f t="shared" si="27"/>
        <v>190</v>
      </c>
      <c r="BC75" t="s">
        <v>96</v>
      </c>
      <c r="BD75" s="40">
        <v>3</v>
      </c>
      <c r="BE75" s="35">
        <f t="shared" si="29"/>
        <v>128</v>
      </c>
      <c r="BF75" t="s">
        <v>97</v>
      </c>
    </row>
    <row r="76" spans="30:58">
      <c r="AD76" s="40">
        <v>6</v>
      </c>
      <c r="AE76" s="35">
        <f t="shared" si="25"/>
        <v>224</v>
      </c>
      <c r="AF76" s="31" t="s">
        <v>576</v>
      </c>
      <c r="AG76" s="44" t="s">
        <v>723</v>
      </c>
      <c r="AH76" s="40">
        <v>6</v>
      </c>
      <c r="AI76" s="35">
        <f t="shared" si="26"/>
        <v>223</v>
      </c>
      <c r="AJ76" s="31" t="s">
        <v>98</v>
      </c>
      <c r="AK76" s="44" t="s">
        <v>723</v>
      </c>
      <c r="AX76" s="48">
        <v>4</v>
      </c>
      <c r="AY76" s="35">
        <f t="shared" si="28"/>
        <v>157</v>
      </c>
      <c r="AZ76" t="s">
        <v>225</v>
      </c>
      <c r="BA76" s="40">
        <v>5</v>
      </c>
      <c r="BB76" s="35">
        <f t="shared" si="27"/>
        <v>195</v>
      </c>
      <c r="BC76" t="s">
        <v>99</v>
      </c>
      <c r="BD76" s="48">
        <v>3</v>
      </c>
      <c r="BE76" s="35">
        <f t="shared" si="29"/>
        <v>131</v>
      </c>
      <c r="BF76" t="s">
        <v>100</v>
      </c>
    </row>
    <row r="77" spans="30:58">
      <c r="AD77" s="40">
        <v>6</v>
      </c>
      <c r="AE77" s="35">
        <f t="shared" si="25"/>
        <v>230</v>
      </c>
      <c r="AF77" s="31" t="s">
        <v>101</v>
      </c>
      <c r="AG77" s="44" t="s">
        <v>725</v>
      </c>
      <c r="AH77" s="40">
        <v>6</v>
      </c>
      <c r="AI77" s="35">
        <f t="shared" si="26"/>
        <v>229</v>
      </c>
      <c r="AJ77" s="31" t="s">
        <v>102</v>
      </c>
      <c r="AK77" s="44" t="s">
        <v>725</v>
      </c>
      <c r="AX77" s="48">
        <v>4</v>
      </c>
      <c r="AY77" s="35">
        <f t="shared" si="28"/>
        <v>161</v>
      </c>
      <c r="AZ77" t="s">
        <v>188</v>
      </c>
      <c r="BA77" s="48">
        <v>5</v>
      </c>
      <c r="BB77" s="35">
        <f t="shared" si="27"/>
        <v>200</v>
      </c>
      <c r="BC77" t="s">
        <v>103</v>
      </c>
      <c r="BD77" s="48">
        <v>3</v>
      </c>
      <c r="BE77" s="35">
        <f t="shared" si="29"/>
        <v>134</v>
      </c>
      <c r="BF77" t="s">
        <v>104</v>
      </c>
    </row>
    <row r="78" spans="30:58">
      <c r="AD78" s="40">
        <v>6</v>
      </c>
      <c r="AE78" s="35">
        <f t="shared" si="25"/>
        <v>236</v>
      </c>
      <c r="AF78" s="31" t="s">
        <v>395</v>
      </c>
      <c r="AG78" s="44" t="s">
        <v>723</v>
      </c>
      <c r="AH78" s="40">
        <v>6</v>
      </c>
      <c r="AI78" s="35">
        <f t="shared" si="26"/>
        <v>235</v>
      </c>
      <c r="AJ78" s="31" t="s">
        <v>105</v>
      </c>
      <c r="AK78" s="44" t="s">
        <v>723</v>
      </c>
      <c r="AX78" s="48">
        <v>4</v>
      </c>
      <c r="AY78" s="35">
        <f t="shared" si="28"/>
        <v>165</v>
      </c>
      <c r="AZ78" t="s">
        <v>106</v>
      </c>
      <c r="BA78" s="48">
        <v>5</v>
      </c>
      <c r="BB78" s="35">
        <f t="shared" si="27"/>
        <v>205</v>
      </c>
      <c r="BC78" t="s">
        <v>107</v>
      </c>
      <c r="BD78" s="48">
        <v>3</v>
      </c>
      <c r="BE78" s="35">
        <f t="shared" si="29"/>
        <v>137</v>
      </c>
      <c r="BF78" t="s">
        <v>108</v>
      </c>
    </row>
    <row r="79" spans="30:58">
      <c r="AD79" s="40">
        <v>6</v>
      </c>
      <c r="AE79" s="35">
        <f t="shared" si="25"/>
        <v>242</v>
      </c>
      <c r="AF79" s="31" t="s">
        <v>98</v>
      </c>
      <c r="AG79" s="44" t="s">
        <v>723</v>
      </c>
      <c r="AH79" s="40">
        <v>6</v>
      </c>
      <c r="AI79" s="35">
        <f t="shared" si="26"/>
        <v>241</v>
      </c>
      <c r="AJ79" s="33" t="s">
        <v>109</v>
      </c>
      <c r="AK79" s="45" t="s">
        <v>704</v>
      </c>
      <c r="AX79" s="48">
        <v>4</v>
      </c>
      <c r="AY79" s="35">
        <f t="shared" si="28"/>
        <v>169</v>
      </c>
      <c r="AZ79" t="s">
        <v>194</v>
      </c>
      <c r="BA79" s="48">
        <v>5</v>
      </c>
      <c r="BB79" s="35">
        <f t="shared" si="27"/>
        <v>210</v>
      </c>
      <c r="BC79" t="s">
        <v>110</v>
      </c>
      <c r="BD79" s="48">
        <v>3</v>
      </c>
      <c r="BE79" s="35">
        <f t="shared" si="29"/>
        <v>140</v>
      </c>
      <c r="BF79" t="s">
        <v>111</v>
      </c>
    </row>
    <row r="80" spans="30:58" ht="14" thickBot="1">
      <c r="AD80" s="40">
        <v>6</v>
      </c>
      <c r="AE80" s="35">
        <f t="shared" si="25"/>
        <v>248</v>
      </c>
      <c r="AF80" s="31" t="s">
        <v>112</v>
      </c>
      <c r="AG80" s="44" t="s">
        <v>277</v>
      </c>
      <c r="AH80" s="41">
        <v>6</v>
      </c>
      <c r="AI80" s="35">
        <f t="shared" si="26"/>
        <v>247</v>
      </c>
      <c r="AJ80" s="57" t="s">
        <v>105</v>
      </c>
      <c r="AK80" s="58" t="s">
        <v>723</v>
      </c>
      <c r="AX80" s="48">
        <v>4</v>
      </c>
      <c r="AY80" s="35">
        <f t="shared" si="28"/>
        <v>173</v>
      </c>
      <c r="AZ80" t="s">
        <v>198</v>
      </c>
      <c r="BA80" s="48">
        <v>5</v>
      </c>
      <c r="BB80" s="35">
        <f t="shared" si="27"/>
        <v>215</v>
      </c>
      <c r="BC80" t="s">
        <v>113</v>
      </c>
      <c r="BD80" s="48">
        <v>3</v>
      </c>
      <c r="BE80" s="35">
        <f t="shared" si="29"/>
        <v>143</v>
      </c>
      <c r="BF80" t="s">
        <v>114</v>
      </c>
    </row>
    <row r="81" spans="30:58">
      <c r="AD81" s="40">
        <v>6</v>
      </c>
      <c r="AE81" s="35">
        <f t="shared" si="25"/>
        <v>254</v>
      </c>
      <c r="AF81" s="31" t="s">
        <v>174</v>
      </c>
      <c r="AG81" s="44" t="s">
        <v>723</v>
      </c>
      <c r="AH81" s="40">
        <v>10</v>
      </c>
      <c r="AI81" s="35">
        <f t="shared" si="26"/>
        <v>257</v>
      </c>
      <c r="AJ81" s="33" t="s">
        <v>115</v>
      </c>
      <c r="AK81" s="45" t="s">
        <v>116</v>
      </c>
      <c r="AX81" s="40">
        <v>5</v>
      </c>
      <c r="AY81" s="35">
        <f t="shared" si="28"/>
        <v>178</v>
      </c>
      <c r="AZ81" t="s">
        <v>117</v>
      </c>
      <c r="BA81" s="48">
        <v>5</v>
      </c>
      <c r="BB81" s="35">
        <f t="shared" si="27"/>
        <v>220</v>
      </c>
      <c r="BC81" t="s">
        <v>118</v>
      </c>
      <c r="BD81" s="48">
        <v>3</v>
      </c>
      <c r="BE81" s="35">
        <f t="shared" si="29"/>
        <v>146</v>
      </c>
      <c r="BF81" t="s">
        <v>119</v>
      </c>
    </row>
    <row r="82" spans="30:58">
      <c r="AD82" s="40">
        <v>6</v>
      </c>
      <c r="AE82" s="35">
        <f t="shared" si="25"/>
        <v>260</v>
      </c>
      <c r="AF82" s="31" t="s">
        <v>120</v>
      </c>
      <c r="AG82" s="44" t="s">
        <v>725</v>
      </c>
      <c r="AH82" s="40">
        <v>10</v>
      </c>
      <c r="AI82" s="35">
        <f t="shared" si="26"/>
        <v>267</v>
      </c>
      <c r="AJ82" s="35" t="s">
        <v>121</v>
      </c>
      <c r="AK82" s="44" t="s">
        <v>122</v>
      </c>
      <c r="AX82" s="40">
        <v>5</v>
      </c>
      <c r="AY82" s="35">
        <f t="shared" si="28"/>
        <v>183</v>
      </c>
      <c r="AZ82" t="s">
        <v>201</v>
      </c>
      <c r="BA82" s="48">
        <v>6</v>
      </c>
      <c r="BB82" s="35">
        <f t="shared" si="27"/>
        <v>226</v>
      </c>
      <c r="BC82" t="s">
        <v>123</v>
      </c>
      <c r="BD82" s="48">
        <v>3</v>
      </c>
      <c r="BE82" s="35">
        <f t="shared" si="29"/>
        <v>149</v>
      </c>
      <c r="BF82" t="s">
        <v>124</v>
      </c>
    </row>
    <row r="83" spans="30:58" ht="14" thickBot="1">
      <c r="AD83" s="40">
        <v>6</v>
      </c>
      <c r="AE83" s="35">
        <f t="shared" si="25"/>
        <v>266</v>
      </c>
      <c r="AF83" s="31" t="s">
        <v>125</v>
      </c>
      <c r="AG83" s="44" t="s">
        <v>723</v>
      </c>
      <c r="AH83" s="41">
        <v>10</v>
      </c>
      <c r="AI83" s="35">
        <f t="shared" si="26"/>
        <v>277</v>
      </c>
      <c r="AJ83" s="46" t="s">
        <v>126</v>
      </c>
      <c r="AK83" s="47" t="s">
        <v>704</v>
      </c>
      <c r="AX83" s="40">
        <v>5</v>
      </c>
      <c r="AY83" s="35">
        <f t="shared" si="28"/>
        <v>188</v>
      </c>
      <c r="AZ83" t="s">
        <v>204</v>
      </c>
      <c r="BA83" s="48">
        <v>6</v>
      </c>
      <c r="BB83" s="35">
        <f t="shared" si="27"/>
        <v>232</v>
      </c>
      <c r="BC83" t="s">
        <v>303</v>
      </c>
      <c r="BD83" s="48">
        <v>3</v>
      </c>
      <c r="BE83" s="35">
        <f t="shared" si="29"/>
        <v>152</v>
      </c>
      <c r="BF83" t="s">
        <v>127</v>
      </c>
    </row>
    <row r="84" spans="30:58" ht="14" thickBot="1">
      <c r="AD84" s="41">
        <v>10</v>
      </c>
      <c r="AE84" s="35">
        <f t="shared" si="25"/>
        <v>276</v>
      </c>
      <c r="AF84" s="46" t="s">
        <v>115</v>
      </c>
      <c r="AG84" s="47" t="s">
        <v>116</v>
      </c>
      <c r="AH84" s="41">
        <v>10</v>
      </c>
      <c r="AI84" s="35">
        <f t="shared" si="26"/>
        <v>287</v>
      </c>
      <c r="AJ84" s="46" t="s">
        <v>126</v>
      </c>
      <c r="AK84" s="47" t="s">
        <v>704</v>
      </c>
      <c r="AX84" s="40">
        <v>5</v>
      </c>
      <c r="AY84" s="35">
        <f t="shared" si="28"/>
        <v>193</v>
      </c>
      <c r="AZ84" t="s">
        <v>78</v>
      </c>
      <c r="BA84" s="48">
        <v>6</v>
      </c>
      <c r="BB84" s="35">
        <f t="shared" si="27"/>
        <v>238</v>
      </c>
      <c r="BC84" t="s">
        <v>128</v>
      </c>
      <c r="BD84" s="48">
        <v>3</v>
      </c>
      <c r="BE84" s="35">
        <f t="shared" si="29"/>
        <v>155</v>
      </c>
      <c r="BF84" t="s">
        <v>129</v>
      </c>
    </row>
    <row r="85" spans="30:58">
      <c r="AD85" s="40">
        <v>10</v>
      </c>
      <c r="AE85" s="35">
        <f t="shared" si="25"/>
        <v>286</v>
      </c>
      <c r="AF85" s="35" t="s">
        <v>121</v>
      </c>
      <c r="AG85" s="44" t="s">
        <v>122</v>
      </c>
      <c r="AX85" s="40">
        <v>5</v>
      </c>
      <c r="AY85" s="35">
        <f t="shared" si="28"/>
        <v>198</v>
      </c>
      <c r="AZ85" t="s">
        <v>217</v>
      </c>
      <c r="BA85" s="48">
        <v>6</v>
      </c>
      <c r="BB85" s="35">
        <f t="shared" si="27"/>
        <v>244</v>
      </c>
      <c r="BC85" t="s">
        <v>130</v>
      </c>
      <c r="BD85" s="48">
        <v>3</v>
      </c>
      <c r="BE85" s="35">
        <f t="shared" si="29"/>
        <v>158</v>
      </c>
      <c r="BF85" t="s">
        <v>131</v>
      </c>
    </row>
    <row r="86" spans="30:58" ht="14" thickBot="1">
      <c r="AD86" s="41">
        <v>10</v>
      </c>
      <c r="AE86" s="35">
        <f t="shared" si="25"/>
        <v>296</v>
      </c>
      <c r="AF86" s="46" t="s">
        <v>132</v>
      </c>
      <c r="AG86" s="47" t="s">
        <v>704</v>
      </c>
      <c r="AX86" s="40">
        <v>5</v>
      </c>
      <c r="AY86" s="35">
        <f t="shared" si="28"/>
        <v>203</v>
      </c>
      <c r="AZ86" t="s">
        <v>96</v>
      </c>
      <c r="BA86" s="40">
        <v>8</v>
      </c>
      <c r="BB86" s="35">
        <f t="shared" si="27"/>
        <v>252</v>
      </c>
      <c r="BC86" t="s">
        <v>133</v>
      </c>
      <c r="BD86" s="48">
        <v>3</v>
      </c>
      <c r="BE86" s="35">
        <f t="shared" si="29"/>
        <v>161</v>
      </c>
      <c r="BF86" t="s">
        <v>134</v>
      </c>
    </row>
    <row r="87" spans="30:58" ht="14" thickBot="1">
      <c r="AD87" s="41">
        <v>10</v>
      </c>
      <c r="AE87" s="35">
        <f t="shared" si="25"/>
        <v>306</v>
      </c>
      <c r="AF87" s="46" t="s">
        <v>132</v>
      </c>
      <c r="AG87" s="47" t="s">
        <v>704</v>
      </c>
      <c r="AX87" s="40">
        <v>5</v>
      </c>
      <c r="AY87" s="35">
        <f t="shared" si="28"/>
        <v>208</v>
      </c>
      <c r="AZ87" t="s">
        <v>99</v>
      </c>
      <c r="BA87" s="48">
        <v>8</v>
      </c>
      <c r="BB87" s="35">
        <f t="shared" si="27"/>
        <v>260</v>
      </c>
      <c r="BC87" t="s">
        <v>135</v>
      </c>
      <c r="BD87" s="40">
        <v>3</v>
      </c>
      <c r="BE87" s="35">
        <f t="shared" si="29"/>
        <v>164</v>
      </c>
      <c r="BF87" t="s">
        <v>136</v>
      </c>
    </row>
    <row r="88" spans="30:58">
      <c r="AX88" s="48">
        <v>5</v>
      </c>
      <c r="AY88" s="35">
        <f t="shared" si="28"/>
        <v>213</v>
      </c>
      <c r="AZ88" t="s">
        <v>107</v>
      </c>
      <c r="BA88" s="48">
        <v>8</v>
      </c>
      <c r="BB88" s="35">
        <f t="shared" si="27"/>
        <v>268</v>
      </c>
      <c r="BC88" t="s">
        <v>137</v>
      </c>
      <c r="BD88" s="40">
        <v>3</v>
      </c>
      <c r="BE88" s="35">
        <f t="shared" si="29"/>
        <v>167</v>
      </c>
      <c r="BF88" t="s">
        <v>138</v>
      </c>
    </row>
    <row r="89" spans="30:58">
      <c r="AX89" s="48">
        <v>5</v>
      </c>
      <c r="AY89" s="35">
        <f t="shared" si="28"/>
        <v>218</v>
      </c>
      <c r="AZ89" t="s">
        <v>139</v>
      </c>
      <c r="BA89" s="48">
        <v>8</v>
      </c>
      <c r="BB89" s="35">
        <f t="shared" si="27"/>
        <v>276</v>
      </c>
      <c r="BC89" t="s">
        <v>140</v>
      </c>
      <c r="BD89" s="40">
        <v>3</v>
      </c>
      <c r="BE89" s="35">
        <f t="shared" si="29"/>
        <v>170</v>
      </c>
      <c r="BF89" t="s">
        <v>141</v>
      </c>
    </row>
    <row r="90" spans="30:58">
      <c r="AX90" s="48">
        <v>5</v>
      </c>
      <c r="AY90" s="35">
        <f t="shared" si="28"/>
        <v>223</v>
      </c>
      <c r="AZ90" t="s">
        <v>110</v>
      </c>
      <c r="BA90" s="48">
        <v>8</v>
      </c>
      <c r="BB90" s="35">
        <f t="shared" si="27"/>
        <v>284</v>
      </c>
      <c r="BC90" t="s">
        <v>142</v>
      </c>
      <c r="BD90" s="48">
        <v>3</v>
      </c>
      <c r="BE90" s="35">
        <f t="shared" si="29"/>
        <v>173</v>
      </c>
      <c r="BF90" t="s">
        <v>11</v>
      </c>
    </row>
    <row r="91" spans="30:58">
      <c r="AX91" s="48">
        <v>5</v>
      </c>
      <c r="AY91" s="35">
        <f t="shared" si="28"/>
        <v>228</v>
      </c>
      <c r="AZ91" t="s">
        <v>113</v>
      </c>
      <c r="BA91" s="48">
        <v>8</v>
      </c>
      <c r="BB91" s="35">
        <f t="shared" si="27"/>
        <v>292</v>
      </c>
      <c r="BC91" t="s">
        <v>12</v>
      </c>
      <c r="BD91" s="48">
        <v>3</v>
      </c>
      <c r="BE91" s="35">
        <f t="shared" si="29"/>
        <v>176</v>
      </c>
      <c r="BF91" t="s">
        <v>13</v>
      </c>
    </row>
    <row r="92" spans="30:58">
      <c r="AX92" s="48">
        <v>5</v>
      </c>
      <c r="AY92" s="35">
        <f t="shared" si="28"/>
        <v>233</v>
      </c>
      <c r="AZ92" t="s">
        <v>118</v>
      </c>
      <c r="BA92" s="40">
        <v>10</v>
      </c>
      <c r="BB92" s="35">
        <f t="shared" si="27"/>
        <v>302</v>
      </c>
      <c r="BC92" t="s">
        <v>14</v>
      </c>
      <c r="BD92" s="48">
        <v>3</v>
      </c>
      <c r="BE92" s="35">
        <f t="shared" si="29"/>
        <v>179</v>
      </c>
      <c r="BF92" t="s">
        <v>15</v>
      </c>
    </row>
    <row r="93" spans="30:58">
      <c r="AX93" s="48">
        <v>5</v>
      </c>
      <c r="AY93" s="35">
        <f t="shared" si="28"/>
        <v>238</v>
      </c>
      <c r="AZ93" t="s">
        <v>322</v>
      </c>
      <c r="BA93" s="40">
        <v>10</v>
      </c>
      <c r="BB93" s="35">
        <f t="shared" si="27"/>
        <v>312</v>
      </c>
      <c r="BC93" t="s">
        <v>16</v>
      </c>
      <c r="BD93" s="40">
        <v>3</v>
      </c>
      <c r="BE93" s="35">
        <f t="shared" si="29"/>
        <v>182</v>
      </c>
      <c r="BF93" t="s">
        <v>17</v>
      </c>
    </row>
    <row r="94" spans="30:58">
      <c r="AX94" s="48">
        <v>5</v>
      </c>
      <c r="AY94" s="35">
        <f t="shared" si="28"/>
        <v>243</v>
      </c>
      <c r="AZ94" t="s">
        <v>330</v>
      </c>
      <c r="BA94" s="40">
        <v>10</v>
      </c>
      <c r="BB94" s="35">
        <f t="shared" si="27"/>
        <v>322</v>
      </c>
      <c r="BC94" t="s">
        <v>18</v>
      </c>
      <c r="BD94" s="40">
        <v>3</v>
      </c>
      <c r="BE94" s="35">
        <f t="shared" si="29"/>
        <v>185</v>
      </c>
      <c r="BF94" t="s">
        <v>19</v>
      </c>
    </row>
    <row r="95" spans="30:58">
      <c r="AX95" s="48">
        <v>6</v>
      </c>
      <c r="AY95" s="35">
        <f t="shared" si="28"/>
        <v>249</v>
      </c>
      <c r="AZ95" t="s">
        <v>128</v>
      </c>
      <c r="BA95" s="48">
        <v>10</v>
      </c>
      <c r="BB95" s="35">
        <f t="shared" si="27"/>
        <v>332</v>
      </c>
      <c r="BC95" t="s">
        <v>20</v>
      </c>
      <c r="BD95" s="40">
        <v>3</v>
      </c>
      <c r="BE95" s="35">
        <f t="shared" si="29"/>
        <v>188</v>
      </c>
      <c r="BF95" t="s">
        <v>21</v>
      </c>
    </row>
    <row r="96" spans="30:58">
      <c r="AX96" s="48">
        <v>6</v>
      </c>
      <c r="AY96" s="35">
        <f t="shared" si="28"/>
        <v>255</v>
      </c>
      <c r="AZ96" t="s">
        <v>22</v>
      </c>
      <c r="BA96" s="48">
        <v>10</v>
      </c>
      <c r="BB96" s="35">
        <f t="shared" si="27"/>
        <v>342</v>
      </c>
      <c r="BC96" t="s">
        <v>23</v>
      </c>
      <c r="BD96" s="48">
        <v>3</v>
      </c>
      <c r="BE96" s="35">
        <f t="shared" si="29"/>
        <v>191</v>
      </c>
      <c r="BF96" t="s">
        <v>24</v>
      </c>
    </row>
    <row r="97" spans="50:58">
      <c r="AX97" s="48">
        <v>6</v>
      </c>
      <c r="AY97" s="35">
        <f t="shared" si="28"/>
        <v>261</v>
      </c>
      <c r="AZ97" t="s">
        <v>130</v>
      </c>
      <c r="BA97" s="48">
        <v>10</v>
      </c>
      <c r="BB97" s="35">
        <f t="shared" si="27"/>
        <v>352</v>
      </c>
      <c r="BC97" t="s">
        <v>25</v>
      </c>
      <c r="BD97" s="48">
        <v>3</v>
      </c>
      <c r="BE97" s="35">
        <f t="shared" si="29"/>
        <v>194</v>
      </c>
      <c r="BF97" t="s">
        <v>26</v>
      </c>
    </row>
    <row r="98" spans="50:58">
      <c r="AX98" s="40">
        <v>8</v>
      </c>
      <c r="AY98" s="35">
        <f t="shared" si="28"/>
        <v>269</v>
      </c>
      <c r="AZ98" t="s">
        <v>27</v>
      </c>
      <c r="BD98" s="48">
        <v>4</v>
      </c>
      <c r="BE98" s="35">
        <f t="shared" si="29"/>
        <v>198</v>
      </c>
      <c r="BF98" t="s">
        <v>28</v>
      </c>
    </row>
    <row r="99" spans="50:58">
      <c r="AX99" s="40">
        <v>8</v>
      </c>
      <c r="AY99" s="35">
        <f t="shared" si="28"/>
        <v>277</v>
      </c>
      <c r="AZ99" t="s">
        <v>133</v>
      </c>
      <c r="BD99" s="48">
        <v>5</v>
      </c>
      <c r="BE99" s="35">
        <f t="shared" si="29"/>
        <v>203</v>
      </c>
      <c r="BF99" s="32" t="s">
        <v>29</v>
      </c>
    </row>
    <row r="100" spans="50:58">
      <c r="AX100" s="48">
        <v>8</v>
      </c>
      <c r="AY100" s="35">
        <f t="shared" si="28"/>
        <v>285</v>
      </c>
      <c r="AZ100" t="s">
        <v>135</v>
      </c>
      <c r="BD100" s="48">
        <v>5</v>
      </c>
      <c r="BE100" s="35">
        <f t="shared" si="29"/>
        <v>208</v>
      </c>
      <c r="BF100" s="32" t="s">
        <v>29</v>
      </c>
    </row>
    <row r="101" spans="50:58">
      <c r="AX101" s="48">
        <v>8</v>
      </c>
      <c r="AY101" s="35">
        <f t="shared" si="28"/>
        <v>293</v>
      </c>
      <c r="AZ101" t="s">
        <v>137</v>
      </c>
    </row>
    <row r="102" spans="50:58">
      <c r="AX102" s="48">
        <v>8</v>
      </c>
      <c r="AY102" s="35">
        <f t="shared" si="28"/>
        <v>301</v>
      </c>
      <c r="AZ102" t="s">
        <v>30</v>
      </c>
    </row>
    <row r="103" spans="50:58">
      <c r="AX103" s="48">
        <v>8</v>
      </c>
      <c r="AY103" s="35">
        <f t="shared" si="28"/>
        <v>309</v>
      </c>
      <c r="AZ103" t="s">
        <v>140</v>
      </c>
    </row>
    <row r="104" spans="50:58">
      <c r="AX104" s="48">
        <v>8</v>
      </c>
      <c r="AY104" s="35">
        <f t="shared" si="28"/>
        <v>317</v>
      </c>
      <c r="AZ104" t="s">
        <v>142</v>
      </c>
    </row>
    <row r="105" spans="50:58">
      <c r="AX105" s="48">
        <v>8</v>
      </c>
      <c r="AY105" s="35">
        <f t="shared" si="28"/>
        <v>325</v>
      </c>
      <c r="AZ105" t="s">
        <v>12</v>
      </c>
    </row>
    <row r="106" spans="50:58">
      <c r="AX106" s="40">
        <v>10</v>
      </c>
      <c r="AY106" s="35">
        <f t="shared" si="28"/>
        <v>335</v>
      </c>
      <c r="AZ106" t="s">
        <v>14</v>
      </c>
    </row>
    <row r="107" spans="50:58">
      <c r="AX107" s="40">
        <v>10</v>
      </c>
      <c r="AY107" s="35">
        <f t="shared" si="28"/>
        <v>345</v>
      </c>
      <c r="AZ107" t="s">
        <v>16</v>
      </c>
    </row>
    <row r="108" spans="50:58">
      <c r="AX108" s="40">
        <v>10</v>
      </c>
      <c r="AY108" s="35">
        <f t="shared" si="28"/>
        <v>355</v>
      </c>
      <c r="AZ108" t="s">
        <v>18</v>
      </c>
    </row>
    <row r="109" spans="50:58">
      <c r="AX109" s="40">
        <v>10</v>
      </c>
      <c r="AY109" s="35">
        <f t="shared" si="28"/>
        <v>365</v>
      </c>
      <c r="AZ109" t="s">
        <v>20</v>
      </c>
    </row>
    <row r="110" spans="50:58">
      <c r="AX110" s="48">
        <v>10</v>
      </c>
      <c r="AY110" s="35">
        <f t="shared" si="28"/>
        <v>375</v>
      </c>
      <c r="AZ110" t="s">
        <v>23</v>
      </c>
    </row>
    <row r="111" spans="50:58">
      <c r="AX111" s="48">
        <v>10</v>
      </c>
      <c r="AY111" s="35">
        <f t="shared" si="28"/>
        <v>385</v>
      </c>
      <c r="AZ111" t="s">
        <v>25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11"/>
  <sheetViews>
    <sheetView view="pageLayout" topLeftCell="BD1" workbookViewId="0">
      <selection activeCell="BG1" sqref="BG1:CI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7" max="27" width="3.85546875" style="27" bestFit="1" customWidth="1"/>
    <col min="28" max="28" width="5.28515625" style="27" bestFit="1" customWidth="1"/>
    <col min="30" max="30" width="3.85546875" style="35" bestFit="1" customWidth="1"/>
    <col min="31" max="31" width="5.28515625" style="35" bestFit="1" customWidth="1"/>
    <col min="32" max="32" width="33.28515625" bestFit="1" customWidth="1"/>
    <col min="33" max="33" width="25.85546875" bestFit="1" customWidth="1"/>
    <col min="34" max="34" width="3.85546875" style="35" bestFit="1" customWidth="1"/>
    <col min="35" max="35" width="5.28515625" style="35" bestFit="1" customWidth="1"/>
    <col min="36" max="36" width="42.28515625" bestFit="1" customWidth="1"/>
    <col min="37" max="37" width="25.42578125" bestFit="1" customWidth="1"/>
    <col min="38" max="38" width="14.140625" style="35" bestFit="1" customWidth="1"/>
    <col min="39" max="39" width="5.28515625" style="35" bestFit="1" customWidth="1"/>
    <col min="40" max="40" width="21.5703125" bestFit="1" customWidth="1"/>
    <col min="41" max="41" width="3.85546875" style="35" bestFit="1" customWidth="1"/>
    <col min="42" max="42" width="5.28515625" style="35" bestFit="1" customWidth="1"/>
    <col min="43" max="43" width="22.5703125" bestFit="1" customWidth="1"/>
    <col min="44" max="44" width="3.85546875" style="35" bestFit="1" customWidth="1"/>
    <col min="45" max="45" width="5.28515625" style="35" bestFit="1" customWidth="1"/>
    <col min="46" max="46" width="22.42578125" bestFit="1" customWidth="1"/>
    <col min="47" max="47" width="3.85546875" style="35" bestFit="1" customWidth="1"/>
    <col min="48" max="48" width="5.28515625" style="35" bestFit="1" customWidth="1"/>
    <col min="49" max="49" width="23.42578125" bestFit="1" customWidth="1"/>
    <col min="50" max="50" width="3.85546875" style="35" bestFit="1" customWidth="1"/>
    <col min="51" max="51" width="5.28515625" style="35" bestFit="1" customWidth="1"/>
    <col min="52" max="52" width="45.5703125" bestFit="1" customWidth="1"/>
    <col min="53" max="53" width="3.85546875" style="35" bestFit="1" customWidth="1"/>
    <col min="54" max="54" width="5.28515625" style="35" bestFit="1" customWidth="1"/>
    <col min="55" max="55" width="45.5703125" bestFit="1" customWidth="1"/>
    <col min="56" max="56" width="3.85546875" style="35" bestFit="1" customWidth="1"/>
    <col min="57" max="57" width="5.28515625" style="35" bestFit="1" customWidth="1"/>
    <col min="58" max="58" width="39.5703125" bestFit="1" customWidth="1"/>
    <col min="59" max="59" width="27.7109375" bestFit="1" customWidth="1"/>
    <col min="60" max="60" width="11" bestFit="1" customWidth="1"/>
    <col min="61" max="61" width="16.5703125" bestFit="1" customWidth="1"/>
    <col min="62" max="62" width="13.140625" customWidth="1"/>
    <col min="63" max="63" width="14.28515625" customWidth="1"/>
    <col min="64" max="64" width="16.7109375" bestFit="1" customWidth="1"/>
    <col min="65" max="65" width="16.28515625" bestFit="1" customWidth="1"/>
    <col min="66" max="66" width="18.85546875" customWidth="1"/>
    <col min="67" max="67" width="17.28515625" bestFit="1" customWidth="1"/>
  </cols>
  <sheetData>
    <row r="1" spans="1:70">
      <c r="D1" s="26" t="str">
        <f ca="1">IF(ISNA(D2)=TRUE,D8,D2)</f>
        <v>Une femme d'âge mur</v>
      </c>
      <c r="H1" t="str">
        <f ca="1">IF(VLOOKUP($D$1,$D$5:$E$18,2,FALSE)="M",VLOOKUP(RANDBETWEEN(0,F3),G5:H14,2,TRUE),VLOOKUP(RANDBETWEEN(0,I3),J5:K14,2,TRUE))</f>
        <v>hispano</v>
      </c>
      <c r="K1" s="26" t="str">
        <f ca="1">IF(ISNA(H1)=TRUE,IF(VLOOKUP($D$1,$D$5:$E$18,2,TRUE)="M",H13,K13),H1)</f>
        <v>hispano</v>
      </c>
      <c r="L1" s="27"/>
      <c r="M1" s="27"/>
      <c r="N1" t="str">
        <f ca="1">IF(VLOOKUP($D$1,$D$5:$E$18,2,FALSE)="M",VLOOKUP(RANDBETWEEN(0,L3),M5:N11,2,TRUE),VLOOKUP(RANDBETWEEN(0,O3),P5:Q11,2,TRUE))</f>
        <v>plutot grande</v>
      </c>
      <c r="Q1" s="26" t="str">
        <f ca="1">IF(ISNA(N1)=TRUE,IF(VLOOKUP($D$1,$D$5:$E$18,2,FALSE)="M",N11,Q11),N1)</f>
        <v>plutot grande</v>
      </c>
      <c r="R1"/>
      <c r="S1"/>
      <c r="T1" t="str">
        <f ca="1">IF(VLOOKUP($D$1,$D$5:$E$18,2,FALSE)="M",VLOOKUP(RANDBETWEEN(0,R3),S5:T12,2,TRUE),VLOOKUP(RANDBETWEEN(0,U3),V5:W12,2,TRUE))</f>
        <v>maigre</v>
      </c>
      <c r="U1"/>
      <c r="V1"/>
      <c r="W1" s="26" t="str">
        <f ca="1">IF(ISNA(T1)=TRUE,IF(VLOOKUP($D$1,$D$5:$E$18,2,FALSE)="M",T11,W11),IF(T1=0,"",T1))</f>
        <v>maigre</v>
      </c>
      <c r="AA1"/>
      <c r="AB1"/>
      <c r="AF1" t="str">
        <f ca="1">IF(VLOOKUP($D$1,$D$5:$E$18,2,FALSE)="M",VLOOKUP(RANDBETWEEN(0,AD3),AE5:AF84,2,TRUE),VLOOKUP(RANDBETWEEN(0,AH3),AI5:AJ80,2,TRUE))</f>
        <v>portant un long manteau</v>
      </c>
      <c r="AH1"/>
      <c r="AJ1" s="26" t="str">
        <f ca="1">IF(ISNA(AF1)=TRUE,IF(VLOOKUP($D$1,$D$5:$E$18,2,FALSE)="M",AF5,AJ5),AF1)</f>
        <v>portant un long manteau</v>
      </c>
      <c r="AK1" t="s">
        <v>669</v>
      </c>
      <c r="AL1" t="s">
        <v>670</v>
      </c>
      <c r="AM1" s="35" t="str">
        <f ca="1">IF(ISNA(AL2)=TRUE,AM2,AL2)</f>
        <v>MS</v>
      </c>
      <c r="AN1" s="26" t="str">
        <f ca="1">IF($AM$1="MS",AN2,IF($AM$1="FS",AQ2,IF($AM$1="MP",AT2,IF($AM$1="FP",AW2,""))))</f>
        <v>sali</v>
      </c>
      <c r="AO1"/>
      <c r="AR1"/>
      <c r="AT1" s="27"/>
      <c r="AU1" s="27"/>
      <c r="AW1" s="27"/>
      <c r="AX1"/>
      <c r="AY1"/>
      <c r="AZ1" t="str">
        <f ca="1">IF(VLOOKUP($D$1,$D$5:$E$18,2,FALSE)="M",VLOOKUP(RANDBETWEEN(1,AX3),AY5:AZ111,2,TRUE),VLOOKUP(RANDBETWEEN(1,BA3),BB5:BC97,2,TRUE))</f>
        <v>aux multiples taches de nécroses</v>
      </c>
      <c r="BA1"/>
      <c r="BB1"/>
      <c r="BC1" t="str">
        <f ca="1">IF(VLOOKUP($D$1,$D$5:$E$18,2,FALSE)="M",VLOOKUP(RANDBETWEEN(0,AX3),AY5:AZ111,2,TRUE),VLOOKUP(RANDBETWEEN(0,BA3),BB5:BC97,2,TRUE))</f>
        <v>la peau jaunie</v>
      </c>
      <c r="BD1"/>
      <c r="BE1"/>
      <c r="BF1" s="26" t="str">
        <f ca="1">IF(ISNA(BC1)=TRUE,IF(VLOOKUP($D$1,$D$5:$E$18,2,FALSE)="M",BC107,BF95),BC1)</f>
        <v>la peau jaunie</v>
      </c>
      <c r="BL1" s="26" t="str">
        <f ca="1">BI2&amp;" "&amp;BL2</f>
        <v>un stylo planté dans la poitrine</v>
      </c>
      <c r="BO1" s="26" t="str">
        <f ca="1">VLOOKUP(RANDBETWEEN(0,BM3),BN5:BO18,2,TRUE)</f>
        <v>grognements légers</v>
      </c>
      <c r="BR1" s="26" t="str">
        <f ca="1">VLOOKUP(RANDBETWEEN(0,BP3),BQ5:BR18,2,TRUE)</f>
        <v>démarche trébuchante</v>
      </c>
    </row>
    <row r="2" spans="1:70" ht="39" customHeight="1" thickBot="1">
      <c r="A2" s="5" t="s">
        <v>671</v>
      </c>
      <c r="D2" t="str">
        <f ca="1">VLOOKUP(RANDBETWEEN(0,B3),C5:D19,2,TRUE)</f>
        <v>Une femme d'âge mur</v>
      </c>
      <c r="H2" t="str">
        <f ca="1">VLOOKUP(RANDBETWEEN(0,F3),G5:H14,2,TRUE)</f>
        <v>afro-americain</v>
      </c>
      <c r="K2" t="str">
        <f ca="1">VLOOKUP(RANDBETWEEN(0,I3),J5:K13,2,TRUE)</f>
        <v>afro-americaine</v>
      </c>
      <c r="N2" t="str">
        <f ca="1">VLOOKUP(RANDBETWEEN(0,L3),M5:N10,2,TRUE)</f>
        <v>de taille moyenne</v>
      </c>
      <c r="Q2" t="str">
        <f ca="1">VLOOKUP(RANDBETWEEN(0,O3),P6:Q10,2,TRUE)</f>
        <v>plutot petite</v>
      </c>
      <c r="R2"/>
      <c r="S2"/>
      <c r="T2" t="str">
        <f ca="1">VLOOKUP(RANDBETWEEN(0,R3),S5:T12,2,TRUE)</f>
        <v>gras</v>
      </c>
      <c r="U2"/>
      <c r="V2"/>
      <c r="W2" t="str">
        <f ca="1">VLOOKUP(RANDBETWEEN(0,U3),V5:W12,2,TRUE)</f>
        <v>grasse</v>
      </c>
      <c r="AA2"/>
      <c r="AB2"/>
      <c r="AF2" t="str">
        <f ca="1">VLOOKUP(RANDBETWEEN(0,AD3),AE5:AF86,2,TRUE)</f>
        <v>en t-shirt "I Can Has Cheezburger?"</v>
      </c>
      <c r="AH2"/>
      <c r="AJ2" t="str">
        <f ca="1">VLOOKUP(RANDBETWEEN(0,AH3),AI5:AJ83,2,TRUE)</f>
        <v>accoutrée en bimbo</v>
      </c>
      <c r="AK2">
        <f ca="1">IF(COUNTIF($AF$5:$AG$86,$AJ$1)&gt;0,1,2)</f>
        <v>1</v>
      </c>
      <c r="AL2" t="str">
        <f ca="1">IF(VLOOKUP($AJ$1,$AF$5:$AG$86,2,FALSE)="MS","MS",IF(VLOOKUP($AJ$1,$AF$5:$AG$86,2,FALSE)="FS","FS",IF(VLOOKUP($AJ$1,$AF$5:$AG$86,2,FALSE)="MP","MP",IF(VLOOKUP($AJ$1,$AF$5:$AG$86,2,FALSE)="-","","FP"))))</f>
        <v>MS</v>
      </c>
      <c r="AM2" s="35" t="str">
        <f ca="1">IF(VLOOKUP($AJ$1,$AJ$5:$AK$83,2,FALSE)="MS","MS",IF(VLOOKUP($AJ$1,$AJ$5:$AK$83,2,FALSE)="FS","FS",IF(VLOOKUP($AJ$1,$AJ$5:$AK$83,2,FALSE)="MP","MP",IF(VLOOKUP($AJ$1,$AJ$5:$AK$83,2,FALSE)="-","","FP"))))</f>
        <v>MS</v>
      </c>
      <c r="AN2" t="str">
        <f ca="1">VLOOKUP(RANDBETWEEN(0,AL3),AM5:AN37,2,TRUE)</f>
        <v>sali</v>
      </c>
      <c r="AO2"/>
      <c r="AQ2" t="str">
        <f ca="1">VLOOKUP(RANDBETWEEN(0,AO3),AP5:AQ37,2,TRUE)</f>
        <v>couverte de sang coagulé</v>
      </c>
      <c r="AR2"/>
      <c r="AT2" t="str">
        <f ca="1">VLOOKUP(RANDBETWEEN(0,AR3),AS5:AT37,2,TRUE)</f>
        <v>salis</v>
      </c>
      <c r="AU2"/>
      <c r="AW2" t="str">
        <f ca="1">VLOOKUP(RANDBETWEEN(0,AU3),AV5:AW37,2,TRUE)</f>
        <v>déchirées</v>
      </c>
      <c r="AX2"/>
      <c r="AY2"/>
      <c r="AZ2" t="str">
        <f ca="1">VLOOKUP(RANDBETWEEN(1,AX3),AY5:AZ111,2,TRUE)</f>
        <v>aux yeux complètement injectés de sang</v>
      </c>
      <c r="BA2"/>
      <c r="BB2"/>
      <c r="BC2" t="str">
        <f ca="1">VLOOKUP(RANDBETWEEN(0,BA3),BB5:BC97,2,TRUE)</f>
        <v>aux lèvres noircies et nécrosées</v>
      </c>
      <c r="BD2"/>
      <c r="BE2"/>
      <c r="BF2" s="60" t="str">
        <f ca="1">VLOOKUP(RANDBETWEEN(0,BD3),BE5:BF98,2,TRUE)</f>
        <v>la pomme d'adam dévorée</v>
      </c>
      <c r="BI2" s="27" t="str">
        <f ca="1">VLOOKUP(RANDBETWEEN(0,BG3),BH5:BI26,2,TRUE)</f>
        <v>un stylo planté</v>
      </c>
      <c r="BL2" s="27" t="str">
        <f ca="1">VLOOKUP(RANDBETWEEN(0,BJ3),BK5:BL30,2,TRUE)</f>
        <v>dans la poitrine</v>
      </c>
    </row>
    <row r="3" spans="1:70" ht="14" thickBot="1">
      <c r="A3" s="5" t="s">
        <v>672</v>
      </c>
      <c r="B3" s="14">
        <f>SUM(B6:B19)</f>
        <v>169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SUM(L6:L11)</f>
        <v>74</v>
      </c>
      <c r="M3" s="15"/>
      <c r="N3" s="16"/>
      <c r="O3" s="14">
        <f>SUM(O5:O11)</f>
        <v>74</v>
      </c>
      <c r="P3" s="15"/>
      <c r="Q3" s="16"/>
      <c r="R3" s="14">
        <f>SUM(R6:R12)</f>
        <v>94</v>
      </c>
      <c r="S3" s="15"/>
      <c r="U3" s="14">
        <f>SUM(U6:U12)</f>
        <v>94</v>
      </c>
      <c r="V3" s="15"/>
      <c r="X3" s="14">
        <f>SUM(X6:X17)</f>
        <v>42</v>
      </c>
      <c r="Y3" s="15"/>
      <c r="AA3" s="14">
        <f>SUM(AA6:AA17)</f>
        <v>42</v>
      </c>
      <c r="AB3" s="15"/>
      <c r="AD3" s="35">
        <f>SUM(AD6:AD87)</f>
        <v>306</v>
      </c>
      <c r="AH3" s="35">
        <f>SUM(AH6:AH84)</f>
        <v>287</v>
      </c>
      <c r="AL3" s="35">
        <f>SUM(AL6:AL37)</f>
        <v>176</v>
      </c>
      <c r="AO3" s="35">
        <f>SUM(AO6:AO37)</f>
        <v>176</v>
      </c>
      <c r="AR3" s="35">
        <f>SUM(AR6:AR37)</f>
        <v>176</v>
      </c>
      <c r="AU3" s="35">
        <f>SUM(AU6:AU37)</f>
        <v>176</v>
      </c>
      <c r="AX3" s="35">
        <f>SUM(AX6:AX111)</f>
        <v>385</v>
      </c>
      <c r="BA3" s="35">
        <f>SUM(BA6:BA97)</f>
        <v>352</v>
      </c>
      <c r="BD3" s="35">
        <f>SUM(BD6:BD100)</f>
        <v>208</v>
      </c>
      <c r="BG3" s="14">
        <f>SUM(BG6:BG26)</f>
        <v>114</v>
      </c>
      <c r="BH3" s="15"/>
      <c r="BJ3" s="14">
        <f>SUM(BJ6:BJ30)</f>
        <v>125</v>
      </c>
      <c r="BK3" s="15"/>
      <c r="BM3" s="14">
        <f>SUM(BM6:BM18)</f>
        <v>39</v>
      </c>
      <c r="BN3" s="15"/>
      <c r="BP3" s="14">
        <f>SUM(BP6:BP18)</f>
        <v>156</v>
      </c>
      <c r="BQ3" s="15"/>
    </row>
    <row r="4" spans="1:70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7" t="s">
        <v>673</v>
      </c>
      <c r="Y4" s="13" t="s">
        <v>674</v>
      </c>
      <c r="Z4" s="2" t="s">
        <v>683</v>
      </c>
      <c r="AA4" s="7" t="s">
        <v>673</v>
      </c>
      <c r="AB4" s="13" t="s">
        <v>674</v>
      </c>
      <c r="AC4" s="2" t="s">
        <v>684</v>
      </c>
      <c r="AD4" s="39" t="s">
        <v>673</v>
      </c>
      <c r="AE4" s="42" t="s">
        <v>674</v>
      </c>
      <c r="AF4" s="13" t="s">
        <v>685</v>
      </c>
      <c r="AG4" s="9" t="s">
        <v>686</v>
      </c>
      <c r="AH4" s="39" t="s">
        <v>673</v>
      </c>
      <c r="AI4" s="42" t="s">
        <v>674</v>
      </c>
      <c r="AJ4" s="8" t="s">
        <v>687</v>
      </c>
      <c r="AK4" s="9" t="s">
        <v>688</v>
      </c>
      <c r="AL4" s="39" t="s">
        <v>673</v>
      </c>
      <c r="AM4" s="42" t="s">
        <v>674</v>
      </c>
      <c r="AN4" s="2" t="s">
        <v>689</v>
      </c>
      <c r="AO4" s="39" t="s">
        <v>673</v>
      </c>
      <c r="AP4" s="42" t="s">
        <v>674</v>
      </c>
      <c r="AQ4" s="2" t="s">
        <v>690</v>
      </c>
      <c r="AR4" s="39" t="s">
        <v>673</v>
      </c>
      <c r="AS4" s="42" t="s">
        <v>674</v>
      </c>
      <c r="AT4" s="2" t="s">
        <v>691</v>
      </c>
      <c r="AU4" s="39" t="s">
        <v>673</v>
      </c>
      <c r="AV4" s="42" t="s">
        <v>674</v>
      </c>
      <c r="AW4" s="2" t="s">
        <v>692</v>
      </c>
      <c r="AX4" s="39" t="s">
        <v>673</v>
      </c>
      <c r="AY4" s="42" t="s">
        <v>674</v>
      </c>
      <c r="AZ4" s="2" t="s">
        <v>693</v>
      </c>
      <c r="BA4" s="39" t="s">
        <v>673</v>
      </c>
      <c r="BB4" s="42" t="s">
        <v>674</v>
      </c>
      <c r="BC4" s="2" t="s">
        <v>694</v>
      </c>
      <c r="BD4" s="39" t="s">
        <v>673</v>
      </c>
      <c r="BE4" s="42" t="s">
        <v>674</v>
      </c>
      <c r="BF4" s="2" t="s">
        <v>695</v>
      </c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  <c r="BM4" s="7" t="s">
        <v>673</v>
      </c>
      <c r="BN4" s="13" t="s">
        <v>674</v>
      </c>
      <c r="BO4"/>
      <c r="BP4" s="7" t="s">
        <v>673</v>
      </c>
      <c r="BQ4" s="13" t="s">
        <v>674</v>
      </c>
      <c r="BR4"/>
    </row>
    <row r="5" spans="1:70" ht="14" thickBot="1">
      <c r="B5">
        <v>2</v>
      </c>
      <c r="C5" s="17">
        <v>0</v>
      </c>
      <c r="D5" s="17" t="s">
        <v>696</v>
      </c>
      <c r="E5" s="18" t="s">
        <v>697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>
        <v>2</v>
      </c>
      <c r="M5" s="17">
        <v>0</v>
      </c>
      <c r="N5" s="37" t="s">
        <v>700</v>
      </c>
      <c r="O5" s="22">
        <v>2</v>
      </c>
      <c r="P5" s="17">
        <v>0</v>
      </c>
      <c r="Q5" s="20" t="s">
        <v>701</v>
      </c>
      <c r="R5" s="27">
        <v>3</v>
      </c>
      <c r="S5" s="17">
        <v>0</v>
      </c>
      <c r="T5" s="4" t="s">
        <v>702</v>
      </c>
      <c r="U5" s="27">
        <v>3</v>
      </c>
      <c r="V5" s="17">
        <v>0</v>
      </c>
      <c r="W5" s="4" t="s">
        <v>702</v>
      </c>
      <c r="X5" s="27">
        <v>2</v>
      </c>
      <c r="Y5" s="17">
        <v>0</v>
      </c>
      <c r="Z5" s="1" t="s">
        <v>703</v>
      </c>
      <c r="AA5" s="27">
        <v>2</v>
      </c>
      <c r="AB5" s="17">
        <v>0</v>
      </c>
      <c r="AC5" s="1" t="s">
        <v>703</v>
      </c>
      <c r="AD5" s="40">
        <v>2</v>
      </c>
      <c r="AE5" s="35">
        <v>0</v>
      </c>
      <c r="AF5" s="35">
        <v>0</v>
      </c>
      <c r="AG5" s="45" t="s">
        <v>704</v>
      </c>
      <c r="AH5" s="40">
        <v>2</v>
      </c>
      <c r="AI5" s="35">
        <v>0</v>
      </c>
      <c r="AJ5" s="35">
        <v>0</v>
      </c>
      <c r="AK5" s="45" t="s">
        <v>704</v>
      </c>
      <c r="AL5" s="40">
        <v>0</v>
      </c>
      <c r="AM5" s="35">
        <v>0</v>
      </c>
      <c r="AN5" t="s">
        <v>705</v>
      </c>
      <c r="AO5" s="40">
        <v>0</v>
      </c>
      <c r="AP5" s="35">
        <v>0</v>
      </c>
      <c r="AQ5" t="s">
        <v>706</v>
      </c>
      <c r="AR5" s="40">
        <v>0</v>
      </c>
      <c r="AS5" s="35">
        <v>0</v>
      </c>
      <c r="AT5" t="s">
        <v>707</v>
      </c>
      <c r="AU5" s="40">
        <v>0</v>
      </c>
      <c r="AV5" s="35">
        <v>0</v>
      </c>
      <c r="AW5" t="s">
        <v>708</v>
      </c>
      <c r="AX5" s="40">
        <v>0</v>
      </c>
      <c r="AY5" s="35">
        <v>0</v>
      </c>
      <c r="AZ5" t="s">
        <v>709</v>
      </c>
      <c r="BA5" s="40">
        <v>0</v>
      </c>
      <c r="BB5" s="35">
        <v>0</v>
      </c>
      <c r="BC5" t="s">
        <v>709</v>
      </c>
      <c r="BD5" s="40">
        <v>0</v>
      </c>
      <c r="BE5" s="35">
        <v>0</v>
      </c>
      <c r="BF5" t="s">
        <v>710</v>
      </c>
      <c r="BG5" s="61">
        <v>2</v>
      </c>
      <c r="BH5" s="62">
        <v>0</v>
      </c>
      <c r="BI5" t="s">
        <v>711</v>
      </c>
      <c r="BJ5" s="61">
        <v>2</v>
      </c>
      <c r="BK5" s="62">
        <v>0</v>
      </c>
      <c r="BL5" t="s">
        <v>712</v>
      </c>
      <c r="BM5" s="61">
        <v>2</v>
      </c>
      <c r="BN5" s="62">
        <v>0</v>
      </c>
      <c r="BO5" t="s">
        <v>713</v>
      </c>
      <c r="BP5" s="61">
        <v>8</v>
      </c>
      <c r="BQ5" s="62">
        <v>0</v>
      </c>
      <c r="BR5" s="32" t="s">
        <v>714</v>
      </c>
    </row>
    <row r="6" spans="1:70">
      <c r="B6" s="10">
        <v>2</v>
      </c>
      <c r="C6" s="17">
        <f t="shared" ref="C6:C19" si="1">C5+B6</f>
        <v>2</v>
      </c>
      <c r="D6" s="17" t="s">
        <v>715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2</v>
      </c>
      <c r="M6" s="17">
        <f t="shared" ref="M6:M11" si="4">M5+L6</f>
        <v>2</v>
      </c>
      <c r="N6" s="18" t="s">
        <v>701</v>
      </c>
      <c r="O6">
        <v>3</v>
      </c>
      <c r="P6" s="17">
        <f t="shared" ref="P6:P11" si="5">P5+O6</f>
        <v>3</v>
      </c>
      <c r="Q6" s="18" t="s">
        <v>719</v>
      </c>
      <c r="R6" s="22">
        <v>5</v>
      </c>
      <c r="S6" s="17">
        <f t="shared" ref="S6:S12" si="6">S5+R6</f>
        <v>5</v>
      </c>
      <c r="T6" t="s">
        <v>720</v>
      </c>
      <c r="U6" s="22">
        <v>5</v>
      </c>
      <c r="V6" s="17">
        <f t="shared" ref="V6:V12" si="7">V5+U6</f>
        <v>5</v>
      </c>
      <c r="W6" t="s">
        <v>720</v>
      </c>
      <c r="X6" s="22">
        <v>2</v>
      </c>
      <c r="Y6" s="17">
        <f t="shared" ref="Y6:Y17" si="8">Y5+X6</f>
        <v>2</v>
      </c>
      <c r="Z6" t="s">
        <v>721</v>
      </c>
      <c r="AA6" s="22">
        <v>2</v>
      </c>
      <c r="AB6" s="17">
        <f t="shared" ref="AB6:AB17" si="9">AB5+AA6</f>
        <v>2</v>
      </c>
      <c r="AC6" t="s">
        <v>721</v>
      </c>
      <c r="AD6" s="40">
        <v>2</v>
      </c>
      <c r="AE6" s="35">
        <f t="shared" ref="AE6:AE37" si="10">AE5+AD6</f>
        <v>2</v>
      </c>
      <c r="AF6" s="31" t="s">
        <v>722</v>
      </c>
      <c r="AG6" s="44" t="s">
        <v>723</v>
      </c>
      <c r="AH6" s="40">
        <v>2</v>
      </c>
      <c r="AI6" s="35">
        <f t="shared" ref="AI6:AI37" si="11">AI5+AH6</f>
        <v>2</v>
      </c>
      <c r="AJ6" s="31" t="s">
        <v>724</v>
      </c>
      <c r="AK6" s="44" t="s">
        <v>725</v>
      </c>
      <c r="AL6" s="40">
        <v>1</v>
      </c>
      <c r="AM6" s="35">
        <f t="shared" ref="AM6:AM37" si="12">AM5+AL6</f>
        <v>1</v>
      </c>
      <c r="AN6" t="s">
        <v>557</v>
      </c>
      <c r="AO6" s="40">
        <v>1</v>
      </c>
      <c r="AP6" s="35">
        <f t="shared" ref="AP6:AP37" si="13">AP5+AO6</f>
        <v>1</v>
      </c>
      <c r="AQ6" t="s">
        <v>558</v>
      </c>
      <c r="AR6" s="40">
        <v>1</v>
      </c>
      <c r="AS6" s="35">
        <f t="shared" ref="AS6:AS37" si="14">AS5+AR6</f>
        <v>1</v>
      </c>
      <c r="AT6" t="s">
        <v>559</v>
      </c>
      <c r="AU6" s="40">
        <v>1</v>
      </c>
      <c r="AV6" s="35">
        <f t="shared" ref="AV6:AV37" si="15">AV5+AU6</f>
        <v>1</v>
      </c>
      <c r="AW6" t="s">
        <v>560</v>
      </c>
      <c r="AX6" s="40">
        <v>1</v>
      </c>
      <c r="AY6" s="35">
        <f t="shared" ref="AY6:AY70" si="16">AY5+AX6</f>
        <v>1</v>
      </c>
      <c r="AZ6" t="s">
        <v>561</v>
      </c>
      <c r="BA6" s="40">
        <v>1</v>
      </c>
      <c r="BB6" s="35">
        <f t="shared" ref="BB6:BB69" si="17">BB5+BA6</f>
        <v>1</v>
      </c>
      <c r="BC6" t="s">
        <v>561</v>
      </c>
      <c r="BD6" s="48">
        <v>1</v>
      </c>
      <c r="BE6" s="35">
        <f>BE5+BD6</f>
        <v>1</v>
      </c>
      <c r="BF6" t="s">
        <v>562</v>
      </c>
      <c r="BG6" s="22">
        <v>2</v>
      </c>
      <c r="BH6" s="18">
        <f t="shared" ref="BH6:BH26" si="18">BG6+BH5</f>
        <v>2</v>
      </c>
      <c r="BI6" t="s">
        <v>563</v>
      </c>
      <c r="BJ6" s="22">
        <v>2</v>
      </c>
      <c r="BK6" s="18">
        <f t="shared" ref="BK6:BK30" si="19">BJ6+BK5</f>
        <v>2</v>
      </c>
      <c r="BL6" t="s">
        <v>564</v>
      </c>
      <c r="BM6" s="22">
        <v>5</v>
      </c>
      <c r="BN6" s="18">
        <f t="shared" ref="BN6:BN18" si="20">BM6+BN5</f>
        <v>5</v>
      </c>
      <c r="BO6" t="s">
        <v>565</v>
      </c>
      <c r="BP6" s="22">
        <v>32</v>
      </c>
      <c r="BQ6" s="18">
        <f t="shared" ref="BQ6:BQ18" si="21">BP6+BQ5</f>
        <v>32</v>
      </c>
      <c r="BR6" s="32" t="s">
        <v>566</v>
      </c>
    </row>
    <row r="7" spans="1:70" ht="14" thickBot="1">
      <c r="B7" s="11">
        <v>2</v>
      </c>
      <c r="C7" s="17">
        <f t="shared" si="1"/>
        <v>4</v>
      </c>
      <c r="D7" s="17" t="s">
        <v>567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5</v>
      </c>
      <c r="M7" s="17">
        <f t="shared" si="4"/>
        <v>7</v>
      </c>
      <c r="N7" s="18" t="s">
        <v>570</v>
      </c>
      <c r="O7" s="22">
        <v>3</v>
      </c>
      <c r="P7" s="17">
        <f t="shared" si="5"/>
        <v>6</v>
      </c>
      <c r="Q7" s="37" t="s">
        <v>571</v>
      </c>
      <c r="R7" s="22">
        <v>9</v>
      </c>
      <c r="S7" s="17">
        <f t="shared" si="6"/>
        <v>14</v>
      </c>
      <c r="T7" s="4" t="s">
        <v>572</v>
      </c>
      <c r="U7" s="22">
        <v>8</v>
      </c>
      <c r="V7" s="17">
        <f t="shared" si="7"/>
        <v>13</v>
      </c>
      <c r="W7" s="4" t="s">
        <v>573</v>
      </c>
      <c r="X7" s="22">
        <v>2</v>
      </c>
      <c r="Y7" s="17">
        <f t="shared" si="8"/>
        <v>4</v>
      </c>
      <c r="Z7" t="s">
        <v>574</v>
      </c>
      <c r="AA7" s="22">
        <v>2</v>
      </c>
      <c r="AB7" s="17">
        <f t="shared" si="9"/>
        <v>4</v>
      </c>
      <c r="AC7" t="s">
        <v>574</v>
      </c>
      <c r="AD7" s="40">
        <v>2</v>
      </c>
      <c r="AE7" s="35">
        <f t="shared" si="10"/>
        <v>4</v>
      </c>
      <c r="AF7" s="31" t="s">
        <v>575</v>
      </c>
      <c r="AG7" s="44" t="s">
        <v>723</v>
      </c>
      <c r="AH7" s="40">
        <v>2</v>
      </c>
      <c r="AI7" s="35">
        <f t="shared" si="11"/>
        <v>4</v>
      </c>
      <c r="AJ7" s="31" t="s">
        <v>576</v>
      </c>
      <c r="AK7" s="44" t="s">
        <v>723</v>
      </c>
      <c r="AL7" s="40">
        <v>1</v>
      </c>
      <c r="AM7" s="35">
        <f t="shared" si="12"/>
        <v>2</v>
      </c>
      <c r="AN7" t="s">
        <v>577</v>
      </c>
      <c r="AO7" s="40">
        <v>1</v>
      </c>
      <c r="AP7" s="35">
        <f t="shared" si="13"/>
        <v>2</v>
      </c>
      <c r="AQ7" t="s">
        <v>578</v>
      </c>
      <c r="AR7" s="40">
        <v>1</v>
      </c>
      <c r="AS7" s="35">
        <f t="shared" si="14"/>
        <v>2</v>
      </c>
      <c r="AT7" t="s">
        <v>579</v>
      </c>
      <c r="AU7" s="40">
        <v>1</v>
      </c>
      <c r="AV7" s="35">
        <f t="shared" si="15"/>
        <v>2</v>
      </c>
      <c r="AW7" t="s">
        <v>580</v>
      </c>
      <c r="AX7" s="40">
        <v>1</v>
      </c>
      <c r="AY7" s="35">
        <f t="shared" si="16"/>
        <v>2</v>
      </c>
      <c r="AZ7" t="s">
        <v>581</v>
      </c>
      <c r="BA7" s="40">
        <v>1</v>
      </c>
      <c r="BB7" s="35">
        <f t="shared" si="17"/>
        <v>2</v>
      </c>
      <c r="BC7" t="s">
        <v>582</v>
      </c>
      <c r="BD7" s="40">
        <v>1</v>
      </c>
      <c r="BE7" s="35">
        <f t="shared" ref="BE7:BE70" si="22">BE6+BD7</f>
        <v>2</v>
      </c>
      <c r="BF7" t="s">
        <v>583</v>
      </c>
      <c r="BG7" s="22">
        <v>16</v>
      </c>
      <c r="BH7" s="18">
        <f t="shared" si="18"/>
        <v>18</v>
      </c>
      <c r="BI7" t="s">
        <v>584</v>
      </c>
      <c r="BJ7" s="22">
        <v>2</v>
      </c>
      <c r="BK7" s="18">
        <f t="shared" si="19"/>
        <v>4</v>
      </c>
      <c r="BL7" t="s">
        <v>585</v>
      </c>
      <c r="BM7" s="22">
        <v>2</v>
      </c>
      <c r="BN7" s="18">
        <f t="shared" si="20"/>
        <v>7</v>
      </c>
      <c r="BO7" t="s">
        <v>586</v>
      </c>
      <c r="BP7" s="22">
        <v>8</v>
      </c>
      <c r="BQ7" s="18">
        <f t="shared" si="21"/>
        <v>40</v>
      </c>
      <c r="BR7" s="32" t="s">
        <v>587</v>
      </c>
    </row>
    <row r="8" spans="1:70">
      <c r="B8" s="10">
        <v>3</v>
      </c>
      <c r="C8" s="17">
        <f t="shared" si="1"/>
        <v>7</v>
      </c>
      <c r="D8" s="17" t="s">
        <v>588</v>
      </c>
      <c r="E8" s="18" t="s">
        <v>716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5</v>
      </c>
      <c r="M8" s="17">
        <f t="shared" si="4"/>
        <v>12</v>
      </c>
      <c r="N8" s="18" t="s">
        <v>591</v>
      </c>
      <c r="O8" s="22">
        <v>7</v>
      </c>
      <c r="P8" s="17">
        <f t="shared" si="5"/>
        <v>13</v>
      </c>
      <c r="Q8" s="18" t="s">
        <v>592</v>
      </c>
      <c r="R8" s="22">
        <v>10</v>
      </c>
      <c r="S8" s="17">
        <f t="shared" si="6"/>
        <v>24</v>
      </c>
      <c r="T8" s="4" t="s">
        <v>573</v>
      </c>
      <c r="U8" s="22">
        <v>9</v>
      </c>
      <c r="V8" s="17">
        <f t="shared" si="7"/>
        <v>22</v>
      </c>
      <c r="W8" s="38" t="s">
        <v>593</v>
      </c>
      <c r="X8" s="10">
        <v>2</v>
      </c>
      <c r="Y8" s="17">
        <f t="shared" si="8"/>
        <v>6</v>
      </c>
      <c r="Z8" t="s">
        <v>594</v>
      </c>
      <c r="AA8" s="10">
        <v>2</v>
      </c>
      <c r="AB8" s="17">
        <f t="shared" si="9"/>
        <v>6</v>
      </c>
      <c r="AC8" t="s">
        <v>595</v>
      </c>
      <c r="AD8" s="40">
        <v>2</v>
      </c>
      <c r="AE8" s="35">
        <f t="shared" si="10"/>
        <v>6</v>
      </c>
      <c r="AF8" s="33" t="s">
        <v>596</v>
      </c>
      <c r="AG8" s="44" t="s">
        <v>723</v>
      </c>
      <c r="AH8" s="40">
        <v>2</v>
      </c>
      <c r="AI8" s="35">
        <f t="shared" si="11"/>
        <v>6</v>
      </c>
      <c r="AJ8" s="31" t="s">
        <v>597</v>
      </c>
      <c r="AK8" s="44" t="s">
        <v>723</v>
      </c>
      <c r="AL8" s="40">
        <v>2</v>
      </c>
      <c r="AM8" s="35">
        <f t="shared" si="12"/>
        <v>4</v>
      </c>
      <c r="AN8" t="s">
        <v>598</v>
      </c>
      <c r="AO8" s="40">
        <v>2</v>
      </c>
      <c r="AP8" s="35">
        <f t="shared" si="13"/>
        <v>4</v>
      </c>
      <c r="AQ8" t="s">
        <v>599</v>
      </c>
      <c r="AR8" s="40">
        <v>2</v>
      </c>
      <c r="AS8" s="35">
        <f t="shared" si="14"/>
        <v>4</v>
      </c>
      <c r="AT8" t="s">
        <v>600</v>
      </c>
      <c r="AU8" s="40">
        <v>2</v>
      </c>
      <c r="AV8" s="35">
        <f t="shared" si="15"/>
        <v>4</v>
      </c>
      <c r="AW8" t="s">
        <v>601</v>
      </c>
      <c r="AX8" s="48">
        <v>1</v>
      </c>
      <c r="AY8" s="35">
        <f t="shared" si="16"/>
        <v>3</v>
      </c>
      <c r="AZ8" t="s">
        <v>602</v>
      </c>
      <c r="BA8" s="48">
        <v>1</v>
      </c>
      <c r="BB8" s="35">
        <f t="shared" si="17"/>
        <v>3</v>
      </c>
      <c r="BC8" t="s">
        <v>603</v>
      </c>
      <c r="BD8" s="40">
        <v>1</v>
      </c>
      <c r="BE8" s="35">
        <f t="shared" si="22"/>
        <v>3</v>
      </c>
      <c r="BF8" t="s">
        <v>604</v>
      </c>
      <c r="BG8" s="22">
        <v>20</v>
      </c>
      <c r="BH8" s="18">
        <f t="shared" si="18"/>
        <v>38</v>
      </c>
      <c r="BI8" t="s">
        <v>605</v>
      </c>
      <c r="BJ8" s="22">
        <v>2</v>
      </c>
      <c r="BK8" s="18">
        <f t="shared" si="19"/>
        <v>6</v>
      </c>
      <c r="BL8" t="s">
        <v>606</v>
      </c>
      <c r="BM8" s="22">
        <v>5</v>
      </c>
      <c r="BN8" s="18">
        <f t="shared" si="20"/>
        <v>12</v>
      </c>
      <c r="BO8" s="32" t="s">
        <v>607</v>
      </c>
      <c r="BP8" s="22">
        <v>24</v>
      </c>
      <c r="BQ8" s="18">
        <f t="shared" si="21"/>
        <v>64</v>
      </c>
      <c r="BR8" s="32" t="s">
        <v>608</v>
      </c>
    </row>
    <row r="9" spans="1:70">
      <c r="B9" s="11">
        <v>3</v>
      </c>
      <c r="C9" s="17">
        <f t="shared" si="1"/>
        <v>10</v>
      </c>
      <c r="D9" s="30" t="s">
        <v>609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10">
        <v>12</v>
      </c>
      <c r="M9" s="17">
        <f t="shared" si="4"/>
        <v>24</v>
      </c>
      <c r="N9" s="18" t="s">
        <v>612</v>
      </c>
      <c r="O9" s="22">
        <v>9</v>
      </c>
      <c r="P9" s="17">
        <f t="shared" si="5"/>
        <v>22</v>
      </c>
      <c r="Q9" s="18" t="s">
        <v>613</v>
      </c>
      <c r="R9" s="10">
        <v>10</v>
      </c>
      <c r="S9" s="17">
        <f t="shared" si="6"/>
        <v>34</v>
      </c>
      <c r="T9" t="s">
        <v>614</v>
      </c>
      <c r="U9" s="10">
        <v>10</v>
      </c>
      <c r="V9" s="17">
        <f t="shared" si="7"/>
        <v>32</v>
      </c>
      <c r="W9" t="s">
        <v>614</v>
      </c>
      <c r="X9" s="22">
        <v>2</v>
      </c>
      <c r="Y9" s="17">
        <f t="shared" si="8"/>
        <v>8</v>
      </c>
      <c r="Z9" t="s">
        <v>615</v>
      </c>
      <c r="AA9" s="22">
        <v>2</v>
      </c>
      <c r="AB9" s="17">
        <f t="shared" si="9"/>
        <v>8</v>
      </c>
      <c r="AC9" t="s">
        <v>616</v>
      </c>
      <c r="AD9" s="40">
        <v>2</v>
      </c>
      <c r="AE9" s="35">
        <f t="shared" si="10"/>
        <v>8</v>
      </c>
      <c r="AF9" s="31" t="s">
        <v>617</v>
      </c>
      <c r="AG9" s="44" t="s">
        <v>725</v>
      </c>
      <c r="AH9" s="40">
        <v>2</v>
      </c>
      <c r="AI9" s="35">
        <f t="shared" si="11"/>
        <v>8</v>
      </c>
      <c r="AJ9" s="31" t="s">
        <v>618</v>
      </c>
      <c r="AK9" s="44" t="s">
        <v>723</v>
      </c>
      <c r="AL9" s="40">
        <v>2</v>
      </c>
      <c r="AM9" s="35">
        <f t="shared" si="12"/>
        <v>6</v>
      </c>
      <c r="AN9" t="s">
        <v>619</v>
      </c>
      <c r="AO9" s="40">
        <v>2</v>
      </c>
      <c r="AP9" s="35">
        <f t="shared" si="13"/>
        <v>6</v>
      </c>
      <c r="AQ9" t="s">
        <v>620</v>
      </c>
      <c r="AR9" s="40">
        <v>2</v>
      </c>
      <c r="AS9" s="35">
        <f t="shared" si="14"/>
        <v>6</v>
      </c>
      <c r="AT9" t="s">
        <v>621</v>
      </c>
      <c r="AU9" s="40">
        <v>2</v>
      </c>
      <c r="AV9" s="35">
        <f t="shared" si="15"/>
        <v>6</v>
      </c>
      <c r="AW9" t="s">
        <v>622</v>
      </c>
      <c r="AX9" s="48">
        <v>1</v>
      </c>
      <c r="AY9" s="35">
        <f t="shared" si="16"/>
        <v>4</v>
      </c>
      <c r="AZ9" t="s">
        <v>603</v>
      </c>
      <c r="BA9" s="48">
        <v>1</v>
      </c>
      <c r="BB9" s="35">
        <f t="shared" si="17"/>
        <v>4</v>
      </c>
      <c r="BC9" t="s">
        <v>623</v>
      </c>
      <c r="BD9" s="48">
        <v>1</v>
      </c>
      <c r="BE9" s="35">
        <f t="shared" si="22"/>
        <v>4</v>
      </c>
      <c r="BF9" t="s">
        <v>624</v>
      </c>
      <c r="BG9" s="22">
        <v>10</v>
      </c>
      <c r="BH9" s="18">
        <f t="shared" si="18"/>
        <v>48</v>
      </c>
      <c r="BI9" t="s">
        <v>625</v>
      </c>
      <c r="BJ9" s="22">
        <v>2</v>
      </c>
      <c r="BK9" s="18">
        <f t="shared" si="19"/>
        <v>8</v>
      </c>
      <c r="BL9" t="s">
        <v>626</v>
      </c>
      <c r="BM9" s="22">
        <v>3</v>
      </c>
      <c r="BN9" s="18">
        <f t="shared" si="20"/>
        <v>15</v>
      </c>
      <c r="BO9" t="s">
        <v>627</v>
      </c>
      <c r="BP9" s="22">
        <v>32</v>
      </c>
      <c r="BQ9" s="18">
        <f t="shared" si="21"/>
        <v>96</v>
      </c>
      <c r="BR9" s="32" t="s">
        <v>628</v>
      </c>
    </row>
    <row r="10" spans="1:70" ht="14" thickBot="1">
      <c r="B10" s="11">
        <v>3</v>
      </c>
      <c r="C10" s="17">
        <f t="shared" si="1"/>
        <v>13</v>
      </c>
      <c r="D10" s="30" t="s">
        <v>629</v>
      </c>
      <c r="E10" s="18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L10" s="10">
        <v>25</v>
      </c>
      <c r="M10" s="17">
        <f t="shared" si="4"/>
        <v>49</v>
      </c>
      <c r="N10" s="20" t="s">
        <v>631</v>
      </c>
      <c r="O10" s="22">
        <v>25</v>
      </c>
      <c r="P10" s="17">
        <f t="shared" si="5"/>
        <v>47</v>
      </c>
      <c r="Q10" s="18" t="s">
        <v>631</v>
      </c>
      <c r="R10" s="22">
        <v>20</v>
      </c>
      <c r="S10" s="17">
        <f t="shared" si="6"/>
        <v>54</v>
      </c>
      <c r="T10" s="4" t="s">
        <v>632</v>
      </c>
      <c r="U10" s="22">
        <v>22</v>
      </c>
      <c r="V10" s="17">
        <f t="shared" si="7"/>
        <v>54</v>
      </c>
      <c r="W10" s="38" t="s">
        <v>633</v>
      </c>
      <c r="X10" s="22">
        <v>2</v>
      </c>
      <c r="Y10" s="17">
        <f t="shared" si="8"/>
        <v>10</v>
      </c>
      <c r="Z10" t="s">
        <v>634</v>
      </c>
      <c r="AA10" s="22">
        <v>2</v>
      </c>
      <c r="AB10" s="17">
        <f t="shared" si="9"/>
        <v>10</v>
      </c>
      <c r="AC10" t="s">
        <v>634</v>
      </c>
      <c r="AD10" s="40">
        <v>2</v>
      </c>
      <c r="AE10" s="35">
        <f t="shared" si="10"/>
        <v>10</v>
      </c>
      <c r="AF10" s="31" t="s">
        <v>479</v>
      </c>
      <c r="AG10" s="44" t="s">
        <v>723</v>
      </c>
      <c r="AH10" s="40">
        <v>2</v>
      </c>
      <c r="AI10" s="35">
        <f t="shared" si="11"/>
        <v>10</v>
      </c>
      <c r="AJ10" s="33" t="s">
        <v>596</v>
      </c>
      <c r="AK10" s="44" t="s">
        <v>723</v>
      </c>
      <c r="AL10" s="40">
        <v>2</v>
      </c>
      <c r="AM10" s="35">
        <f t="shared" si="12"/>
        <v>8</v>
      </c>
      <c r="AN10" t="s">
        <v>480</v>
      </c>
      <c r="AO10" s="40">
        <v>2</v>
      </c>
      <c r="AP10" s="35">
        <f t="shared" si="13"/>
        <v>8</v>
      </c>
      <c r="AQ10" t="s">
        <v>481</v>
      </c>
      <c r="AR10" s="40">
        <v>2</v>
      </c>
      <c r="AS10" s="35">
        <f t="shared" si="14"/>
        <v>8</v>
      </c>
      <c r="AT10" t="s">
        <v>482</v>
      </c>
      <c r="AU10" s="40">
        <v>2</v>
      </c>
      <c r="AV10" s="35">
        <f t="shared" si="15"/>
        <v>8</v>
      </c>
      <c r="AW10" t="s">
        <v>483</v>
      </c>
      <c r="AX10" s="48">
        <v>1</v>
      </c>
      <c r="AY10" s="35">
        <f t="shared" si="16"/>
        <v>5</v>
      </c>
      <c r="AZ10" t="s">
        <v>623</v>
      </c>
      <c r="BA10" s="48">
        <v>1</v>
      </c>
      <c r="BB10" s="35">
        <f t="shared" si="17"/>
        <v>5</v>
      </c>
      <c r="BC10" t="s">
        <v>484</v>
      </c>
      <c r="BD10" s="48">
        <v>1</v>
      </c>
      <c r="BE10" s="35">
        <f t="shared" si="22"/>
        <v>5</v>
      </c>
      <c r="BF10" t="s">
        <v>485</v>
      </c>
      <c r="BG10" s="22">
        <v>2</v>
      </c>
      <c r="BH10" s="18">
        <f t="shared" si="18"/>
        <v>50</v>
      </c>
      <c r="BI10" t="s">
        <v>486</v>
      </c>
      <c r="BJ10" s="22">
        <v>2</v>
      </c>
      <c r="BK10" s="18">
        <f t="shared" si="19"/>
        <v>10</v>
      </c>
      <c r="BL10" t="s">
        <v>487</v>
      </c>
      <c r="BM10" s="22">
        <v>4</v>
      </c>
      <c r="BN10" s="18">
        <f t="shared" si="20"/>
        <v>19</v>
      </c>
      <c r="BO10" s="32" t="s">
        <v>488</v>
      </c>
      <c r="BP10" s="22">
        <v>8</v>
      </c>
      <c r="BQ10" s="18">
        <f t="shared" si="21"/>
        <v>104</v>
      </c>
      <c r="BR10" s="32" t="s">
        <v>489</v>
      </c>
    </row>
    <row r="11" spans="1:70" ht="14" thickBot="1">
      <c r="B11" s="10">
        <v>10</v>
      </c>
      <c r="C11" s="17">
        <f t="shared" si="1"/>
        <v>23</v>
      </c>
      <c r="D11" s="17" t="s">
        <v>490</v>
      </c>
      <c r="E11" s="18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L11" s="28">
        <v>25</v>
      </c>
      <c r="M11" s="17">
        <f t="shared" si="4"/>
        <v>74</v>
      </c>
      <c r="N11" s="20" t="s">
        <v>631</v>
      </c>
      <c r="O11" s="23">
        <f>L11</f>
        <v>25</v>
      </c>
      <c r="P11" s="17">
        <f t="shared" si="5"/>
        <v>72</v>
      </c>
      <c r="Q11" s="18" t="s">
        <v>631</v>
      </c>
      <c r="R11" s="23">
        <v>20</v>
      </c>
      <c r="S11" s="17">
        <f t="shared" si="6"/>
        <v>74</v>
      </c>
      <c r="T11" s="4"/>
      <c r="U11" s="23">
        <v>20</v>
      </c>
      <c r="V11" s="17">
        <f t="shared" si="7"/>
        <v>74</v>
      </c>
      <c r="W11" s="4"/>
      <c r="X11" s="52">
        <v>2</v>
      </c>
      <c r="Y11" s="17">
        <f t="shared" si="8"/>
        <v>12</v>
      </c>
      <c r="Z11" t="s">
        <v>492</v>
      </c>
      <c r="AA11" s="52">
        <v>2</v>
      </c>
      <c r="AB11" s="17">
        <f t="shared" si="9"/>
        <v>12</v>
      </c>
      <c r="AC11" t="s">
        <v>492</v>
      </c>
      <c r="AD11" s="40">
        <v>2</v>
      </c>
      <c r="AE11" s="35">
        <f t="shared" si="10"/>
        <v>12</v>
      </c>
      <c r="AF11" s="31" t="s">
        <v>493</v>
      </c>
      <c r="AG11" s="44" t="s">
        <v>725</v>
      </c>
      <c r="AH11" s="40">
        <v>2</v>
      </c>
      <c r="AI11" s="35">
        <f t="shared" si="11"/>
        <v>12</v>
      </c>
      <c r="AJ11" s="31" t="s">
        <v>494</v>
      </c>
      <c r="AK11" s="44" t="s">
        <v>723</v>
      </c>
      <c r="AL11" s="40">
        <v>2</v>
      </c>
      <c r="AM11" s="35">
        <f t="shared" si="12"/>
        <v>10</v>
      </c>
      <c r="AN11" t="s">
        <v>495</v>
      </c>
      <c r="AO11" s="40">
        <v>2</v>
      </c>
      <c r="AP11" s="35">
        <f t="shared" si="13"/>
        <v>10</v>
      </c>
      <c r="AQ11" t="s">
        <v>496</v>
      </c>
      <c r="AR11" s="40">
        <v>2</v>
      </c>
      <c r="AS11" s="35">
        <f t="shared" si="14"/>
        <v>10</v>
      </c>
      <c r="AT11" t="s">
        <v>497</v>
      </c>
      <c r="AU11" s="40">
        <v>2</v>
      </c>
      <c r="AV11" s="35">
        <f t="shared" si="15"/>
        <v>10</v>
      </c>
      <c r="AW11" t="s">
        <v>498</v>
      </c>
      <c r="AX11" s="48">
        <v>1</v>
      </c>
      <c r="AY11" s="35">
        <f t="shared" si="16"/>
        <v>6</v>
      </c>
      <c r="AZ11" t="s">
        <v>484</v>
      </c>
      <c r="BA11" s="48">
        <v>1</v>
      </c>
      <c r="BB11" s="35">
        <f t="shared" si="17"/>
        <v>6</v>
      </c>
      <c r="BC11" t="s">
        <v>499</v>
      </c>
      <c r="BD11" s="48">
        <v>1</v>
      </c>
      <c r="BE11" s="35">
        <f t="shared" si="22"/>
        <v>6</v>
      </c>
      <c r="BF11" t="s">
        <v>500</v>
      </c>
      <c r="BG11" s="22">
        <v>4</v>
      </c>
      <c r="BH11" s="18">
        <f t="shared" si="18"/>
        <v>54</v>
      </c>
      <c r="BI11" t="s">
        <v>501</v>
      </c>
      <c r="BJ11" s="22">
        <v>2</v>
      </c>
      <c r="BK11" s="18">
        <f t="shared" si="19"/>
        <v>12</v>
      </c>
      <c r="BL11" t="s">
        <v>502</v>
      </c>
      <c r="BM11" s="22">
        <v>2</v>
      </c>
      <c r="BN11" s="18">
        <f t="shared" si="20"/>
        <v>21</v>
      </c>
      <c r="BO11" s="32" t="s">
        <v>503</v>
      </c>
      <c r="BP11" s="22">
        <v>24</v>
      </c>
      <c r="BQ11" s="18">
        <f t="shared" si="21"/>
        <v>128</v>
      </c>
      <c r="BR11" s="32" t="s">
        <v>504</v>
      </c>
    </row>
    <row r="12" spans="1:70" ht="14" thickBot="1">
      <c r="B12" s="10">
        <v>10</v>
      </c>
      <c r="C12" s="17">
        <f t="shared" si="1"/>
        <v>33</v>
      </c>
      <c r="D12" s="17" t="s">
        <v>505</v>
      </c>
      <c r="E12" s="18" t="s">
        <v>716</v>
      </c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R12" s="23">
        <v>20</v>
      </c>
      <c r="S12" s="17">
        <f t="shared" si="6"/>
        <v>94</v>
      </c>
      <c r="T12" s="4"/>
      <c r="U12" s="23">
        <v>20</v>
      </c>
      <c r="V12" s="17">
        <f t="shared" si="7"/>
        <v>94</v>
      </c>
      <c r="W12" s="4"/>
      <c r="X12" s="23">
        <v>4</v>
      </c>
      <c r="Y12" s="17">
        <f t="shared" si="8"/>
        <v>16</v>
      </c>
      <c r="Z12" t="s">
        <v>508</v>
      </c>
      <c r="AA12" s="23">
        <v>4</v>
      </c>
      <c r="AB12" s="17">
        <f t="shared" si="9"/>
        <v>16</v>
      </c>
      <c r="AC12" t="s">
        <v>509</v>
      </c>
      <c r="AD12" s="40">
        <v>2</v>
      </c>
      <c r="AE12" s="35">
        <f t="shared" si="10"/>
        <v>14</v>
      </c>
      <c r="AF12" s="31" t="s">
        <v>494</v>
      </c>
      <c r="AG12" s="44" t="s">
        <v>723</v>
      </c>
      <c r="AH12" s="40">
        <v>2</v>
      </c>
      <c r="AI12" s="35">
        <f t="shared" si="11"/>
        <v>14</v>
      </c>
      <c r="AJ12" s="31" t="s">
        <v>510</v>
      </c>
      <c r="AK12" s="44" t="s">
        <v>723</v>
      </c>
      <c r="AL12" s="40">
        <v>2</v>
      </c>
      <c r="AM12" s="35">
        <f t="shared" si="12"/>
        <v>12</v>
      </c>
      <c r="AN12" t="s">
        <v>511</v>
      </c>
      <c r="AO12" s="40">
        <v>2</v>
      </c>
      <c r="AP12" s="35">
        <f t="shared" si="13"/>
        <v>12</v>
      </c>
      <c r="AQ12" t="s">
        <v>512</v>
      </c>
      <c r="AR12" s="40">
        <v>2</v>
      </c>
      <c r="AS12" s="35">
        <f t="shared" si="14"/>
        <v>12</v>
      </c>
      <c r="AT12" t="s">
        <v>513</v>
      </c>
      <c r="AU12" s="40">
        <v>2</v>
      </c>
      <c r="AV12" s="35">
        <f t="shared" si="15"/>
        <v>12</v>
      </c>
      <c r="AW12" t="s">
        <v>514</v>
      </c>
      <c r="AX12" s="48">
        <v>1</v>
      </c>
      <c r="AY12" s="35">
        <f t="shared" si="16"/>
        <v>7</v>
      </c>
      <c r="AZ12" t="s">
        <v>499</v>
      </c>
      <c r="BA12" s="48">
        <v>1</v>
      </c>
      <c r="BB12" s="35">
        <f t="shared" si="17"/>
        <v>7</v>
      </c>
      <c r="BC12" t="s">
        <v>515</v>
      </c>
      <c r="BD12" s="48">
        <v>1</v>
      </c>
      <c r="BE12" s="35">
        <f t="shared" si="22"/>
        <v>7</v>
      </c>
      <c r="BF12" t="s">
        <v>516</v>
      </c>
      <c r="BG12" s="22">
        <v>8</v>
      </c>
      <c r="BH12" s="18">
        <f t="shared" si="18"/>
        <v>62</v>
      </c>
      <c r="BI12" t="s">
        <v>517</v>
      </c>
      <c r="BJ12" s="22">
        <v>2</v>
      </c>
      <c r="BK12" s="18">
        <f t="shared" si="19"/>
        <v>14</v>
      </c>
      <c r="BL12" t="s">
        <v>518</v>
      </c>
      <c r="BM12" s="22">
        <v>4</v>
      </c>
      <c r="BN12" s="18">
        <f t="shared" si="20"/>
        <v>25</v>
      </c>
      <c r="BO12" s="32" t="s">
        <v>519</v>
      </c>
      <c r="BP12" s="22">
        <v>16</v>
      </c>
      <c r="BQ12" s="18">
        <f t="shared" si="21"/>
        <v>144</v>
      </c>
      <c r="BR12" s="32" t="s">
        <v>520</v>
      </c>
    </row>
    <row r="13" spans="1:70" ht="14" thickBot="1">
      <c r="B13" s="11">
        <v>12</v>
      </c>
      <c r="C13" s="17">
        <f t="shared" si="1"/>
        <v>45</v>
      </c>
      <c r="D13" s="17" t="s">
        <v>521</v>
      </c>
      <c r="E13" s="18" t="s">
        <v>716</v>
      </c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N13" s="3"/>
      <c r="O13" s="3"/>
      <c r="P13" s="3"/>
      <c r="Q13" s="3"/>
      <c r="S13" s="36"/>
      <c r="T13" s="3"/>
      <c r="V13" s="36"/>
      <c r="W13" s="3"/>
      <c r="X13" s="22">
        <v>4</v>
      </c>
      <c r="Y13" s="17">
        <f t="shared" si="8"/>
        <v>20</v>
      </c>
      <c r="Z13" t="s">
        <v>524</v>
      </c>
      <c r="AA13" s="22">
        <v>4</v>
      </c>
      <c r="AB13" s="17">
        <f t="shared" si="9"/>
        <v>20</v>
      </c>
      <c r="AC13" t="s">
        <v>525</v>
      </c>
      <c r="AD13" s="40">
        <v>2</v>
      </c>
      <c r="AE13" s="35">
        <f t="shared" si="10"/>
        <v>16</v>
      </c>
      <c r="AF13" s="31" t="s">
        <v>510</v>
      </c>
      <c r="AG13" s="44" t="s">
        <v>723</v>
      </c>
      <c r="AH13" s="40">
        <v>2</v>
      </c>
      <c r="AI13" s="35">
        <f t="shared" si="11"/>
        <v>16</v>
      </c>
      <c r="AJ13" s="31" t="s">
        <v>526</v>
      </c>
      <c r="AK13" s="44" t="s">
        <v>725</v>
      </c>
      <c r="AL13" s="40">
        <v>2</v>
      </c>
      <c r="AM13" s="35">
        <f t="shared" si="12"/>
        <v>14</v>
      </c>
      <c r="AN13" t="s">
        <v>527</v>
      </c>
      <c r="AO13" s="40">
        <v>2</v>
      </c>
      <c r="AP13" s="35">
        <f t="shared" si="13"/>
        <v>14</v>
      </c>
      <c r="AQ13" t="s">
        <v>528</v>
      </c>
      <c r="AR13" s="40">
        <v>2</v>
      </c>
      <c r="AS13" s="35">
        <f t="shared" si="14"/>
        <v>14</v>
      </c>
      <c r="AT13" t="s">
        <v>529</v>
      </c>
      <c r="AU13" s="40">
        <v>2</v>
      </c>
      <c r="AV13" s="35">
        <f t="shared" si="15"/>
        <v>14</v>
      </c>
      <c r="AW13" t="s">
        <v>530</v>
      </c>
      <c r="AX13" s="48">
        <v>1</v>
      </c>
      <c r="AY13" s="35">
        <f t="shared" si="16"/>
        <v>8</v>
      </c>
      <c r="AZ13" t="s">
        <v>531</v>
      </c>
      <c r="BA13" s="48">
        <v>1</v>
      </c>
      <c r="BB13" s="35">
        <f t="shared" si="17"/>
        <v>8</v>
      </c>
      <c r="BC13" t="s">
        <v>532</v>
      </c>
      <c r="BD13" s="40">
        <v>1</v>
      </c>
      <c r="BE13" s="35">
        <f t="shared" si="22"/>
        <v>8</v>
      </c>
      <c r="BF13" t="s">
        <v>533</v>
      </c>
      <c r="BG13" s="22">
        <v>6</v>
      </c>
      <c r="BH13" s="18">
        <f t="shared" si="18"/>
        <v>68</v>
      </c>
      <c r="BI13" t="s">
        <v>534</v>
      </c>
      <c r="BJ13" s="22">
        <v>2</v>
      </c>
      <c r="BK13" s="18">
        <f t="shared" si="19"/>
        <v>16</v>
      </c>
      <c r="BL13" t="s">
        <v>535</v>
      </c>
      <c r="BM13" s="22">
        <v>2</v>
      </c>
      <c r="BN13" s="18">
        <f t="shared" si="20"/>
        <v>27</v>
      </c>
      <c r="BO13" s="32" t="s">
        <v>536</v>
      </c>
      <c r="BP13" s="22">
        <v>2</v>
      </c>
      <c r="BQ13" s="18">
        <f t="shared" si="21"/>
        <v>146</v>
      </c>
      <c r="BR13" s="32" t="s">
        <v>537</v>
      </c>
    </row>
    <row r="14" spans="1:70" ht="14" thickBot="1">
      <c r="B14" s="11">
        <v>12</v>
      </c>
      <c r="C14" s="17">
        <f t="shared" si="1"/>
        <v>57</v>
      </c>
      <c r="D14" s="30" t="s">
        <v>538</v>
      </c>
      <c r="E14" s="18" t="s">
        <v>716</v>
      </c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N14" s="3"/>
      <c r="O14" s="3"/>
      <c r="P14" s="3"/>
      <c r="Q14" s="3"/>
      <c r="T14" s="3"/>
      <c r="W14" s="3"/>
      <c r="X14" s="51">
        <v>4</v>
      </c>
      <c r="Y14" s="17">
        <f t="shared" si="8"/>
        <v>24</v>
      </c>
      <c r="Z14" t="s">
        <v>539</v>
      </c>
      <c r="AA14" s="51">
        <v>4</v>
      </c>
      <c r="AB14" s="17">
        <f t="shared" si="9"/>
        <v>24</v>
      </c>
      <c r="AC14" t="s">
        <v>540</v>
      </c>
      <c r="AD14" s="40">
        <v>2</v>
      </c>
      <c r="AE14" s="35">
        <f t="shared" si="10"/>
        <v>18</v>
      </c>
      <c r="AF14" s="35" t="s">
        <v>541</v>
      </c>
      <c r="AG14" s="44" t="s">
        <v>704</v>
      </c>
      <c r="AH14" s="40">
        <v>2</v>
      </c>
      <c r="AI14" s="35">
        <f t="shared" si="11"/>
        <v>18</v>
      </c>
      <c r="AJ14" s="35" t="s">
        <v>541</v>
      </c>
      <c r="AK14" s="44" t="s">
        <v>704</v>
      </c>
      <c r="AL14" s="40">
        <v>2</v>
      </c>
      <c r="AM14" s="35">
        <f t="shared" si="12"/>
        <v>16</v>
      </c>
      <c r="AN14" t="str">
        <f ca="1">"de couleur "&amp;VLOOKUP(RANDBETWEEN(1,$AA$3),$AB$5:$AC$17,2,TRUE)</f>
        <v>de couleur grise</v>
      </c>
      <c r="AO14" s="40">
        <v>2</v>
      </c>
      <c r="AP14" s="35">
        <f t="shared" si="13"/>
        <v>16</v>
      </c>
      <c r="AQ14" t="str">
        <f ca="1">"de couleur "&amp;VLOOKUP(RANDBETWEEN(1,$AA$3),$AB$5:$AC$17,2,TRUE)</f>
        <v xml:space="preserve">de couleur rouge </v>
      </c>
      <c r="AR14" s="40">
        <v>2</v>
      </c>
      <c r="AS14" s="35">
        <f t="shared" si="14"/>
        <v>16</v>
      </c>
      <c r="AT14" t="str">
        <f ca="1">"de couleur "&amp;VLOOKUP(RANDBETWEEN(1,$AA$3),$AB$5:$AC$17,2,TRUE)</f>
        <v>de couleur verte</v>
      </c>
      <c r="AU14" s="40">
        <v>2</v>
      </c>
      <c r="AV14" s="35">
        <f t="shared" si="15"/>
        <v>16</v>
      </c>
      <c r="AW14" t="str">
        <f ca="1">"de couleur "&amp;VLOOKUP(RANDBETWEEN(1,$AA$3),$AB$5:$AC$17,2,TRUE)</f>
        <v>de couleur bleu-verte</v>
      </c>
      <c r="AX14" s="48">
        <v>1</v>
      </c>
      <c r="AY14" s="35">
        <f t="shared" si="16"/>
        <v>9</v>
      </c>
      <c r="AZ14" t="s">
        <v>542</v>
      </c>
      <c r="BA14" s="48">
        <v>1</v>
      </c>
      <c r="BB14" s="35">
        <f t="shared" si="17"/>
        <v>9</v>
      </c>
      <c r="BC14" s="50" t="str">
        <f ca="1">"portant une perruque colorée "&amp;VLOOKUP(RANDBETWEEN(1,$AA$3),$AB$5:$AC$17,2,TRUE)</f>
        <v>portant une perruque colorée rose</v>
      </c>
      <c r="BD14" s="48">
        <v>1</v>
      </c>
      <c r="BE14" s="35">
        <f t="shared" si="22"/>
        <v>9</v>
      </c>
      <c r="BF14" t="s">
        <v>543</v>
      </c>
      <c r="BG14" s="22">
        <v>2</v>
      </c>
      <c r="BH14" s="18">
        <f t="shared" si="18"/>
        <v>70</v>
      </c>
      <c r="BI14" t="s">
        <v>544</v>
      </c>
      <c r="BJ14" s="22">
        <v>2</v>
      </c>
      <c r="BK14" s="18">
        <f t="shared" si="19"/>
        <v>18</v>
      </c>
      <c r="BL14" t="s">
        <v>545</v>
      </c>
      <c r="BM14" s="22">
        <v>2</v>
      </c>
      <c r="BN14" s="18">
        <f t="shared" si="20"/>
        <v>29</v>
      </c>
      <c r="BO14" s="32" t="s">
        <v>546</v>
      </c>
      <c r="BP14" s="22">
        <v>2</v>
      </c>
      <c r="BQ14" s="18">
        <f t="shared" si="21"/>
        <v>148</v>
      </c>
      <c r="BR14" s="32" t="s">
        <v>547</v>
      </c>
    </row>
    <row r="15" spans="1:70">
      <c r="B15" s="11">
        <v>17</v>
      </c>
      <c r="C15" s="17">
        <f t="shared" si="1"/>
        <v>74</v>
      </c>
      <c r="D15" s="17" t="s">
        <v>548</v>
      </c>
      <c r="E15" s="18" t="s">
        <v>697</v>
      </c>
      <c r="R15" s="36"/>
      <c r="T15" s="3"/>
      <c r="U15" s="36"/>
      <c r="W15" s="3"/>
      <c r="X15" s="51">
        <v>4</v>
      </c>
      <c r="Y15" s="17">
        <f t="shared" si="8"/>
        <v>28</v>
      </c>
      <c r="Z15" t="s">
        <v>549</v>
      </c>
      <c r="AA15" s="51">
        <v>4</v>
      </c>
      <c r="AB15" s="17">
        <f t="shared" si="9"/>
        <v>28</v>
      </c>
      <c r="AC15" t="s">
        <v>549</v>
      </c>
      <c r="AD15" s="40">
        <v>2</v>
      </c>
      <c r="AE15" s="35">
        <f t="shared" si="10"/>
        <v>20</v>
      </c>
      <c r="AF15" s="31" t="s">
        <v>550</v>
      </c>
      <c r="AG15" s="44" t="s">
        <v>725</v>
      </c>
      <c r="AH15" s="40">
        <v>2</v>
      </c>
      <c r="AI15" s="35">
        <f t="shared" si="11"/>
        <v>20</v>
      </c>
      <c r="AJ15" s="31" t="s">
        <v>551</v>
      </c>
      <c r="AK15" s="44" t="s">
        <v>723</v>
      </c>
      <c r="AL15" s="40">
        <v>3</v>
      </c>
      <c r="AM15" s="35">
        <f t="shared" si="12"/>
        <v>19</v>
      </c>
      <c r="AN15" t="s">
        <v>552</v>
      </c>
      <c r="AO15" s="40">
        <v>3</v>
      </c>
      <c r="AP15" s="35">
        <f t="shared" si="13"/>
        <v>19</v>
      </c>
      <c r="AQ15" t="s">
        <v>553</v>
      </c>
      <c r="AR15" s="40">
        <v>3</v>
      </c>
      <c r="AS15" s="35">
        <f t="shared" si="14"/>
        <v>19</v>
      </c>
      <c r="AT15" t="s">
        <v>554</v>
      </c>
      <c r="AU15" s="40">
        <v>3</v>
      </c>
      <c r="AV15" s="35">
        <f t="shared" si="15"/>
        <v>19</v>
      </c>
      <c r="AW15" t="s">
        <v>555</v>
      </c>
      <c r="AX15" s="48">
        <v>1</v>
      </c>
      <c r="AY15" s="35">
        <f t="shared" si="16"/>
        <v>10</v>
      </c>
      <c r="AZ15" t="s">
        <v>556</v>
      </c>
      <c r="BA15" s="48">
        <v>1</v>
      </c>
      <c r="BB15" s="35">
        <f t="shared" si="17"/>
        <v>10</v>
      </c>
      <c r="BC15" t="s">
        <v>407</v>
      </c>
      <c r="BD15" s="48">
        <v>1</v>
      </c>
      <c r="BE15" s="35">
        <f t="shared" si="22"/>
        <v>10</v>
      </c>
      <c r="BF15" t="s">
        <v>408</v>
      </c>
      <c r="BG15" s="22">
        <v>8</v>
      </c>
      <c r="BH15" s="18">
        <f t="shared" si="18"/>
        <v>78</v>
      </c>
      <c r="BI15" t="s">
        <v>409</v>
      </c>
      <c r="BJ15" s="22">
        <v>2</v>
      </c>
      <c r="BK15" s="18">
        <f t="shared" si="19"/>
        <v>20</v>
      </c>
      <c r="BL15" t="s">
        <v>410</v>
      </c>
      <c r="BM15" s="22">
        <v>2</v>
      </c>
      <c r="BN15" s="18">
        <f t="shared" si="20"/>
        <v>31</v>
      </c>
      <c r="BO15" s="32" t="s">
        <v>411</v>
      </c>
      <c r="BP15" s="22">
        <v>2</v>
      </c>
      <c r="BQ15" s="18">
        <f t="shared" si="21"/>
        <v>150</v>
      </c>
      <c r="BR15" s="32" t="s">
        <v>412</v>
      </c>
    </row>
    <row r="16" spans="1:70">
      <c r="B16" s="10">
        <v>17</v>
      </c>
      <c r="C16" s="17">
        <f t="shared" si="1"/>
        <v>91</v>
      </c>
      <c r="D16" s="30" t="s">
        <v>413</v>
      </c>
      <c r="E16" s="18" t="s">
        <v>697</v>
      </c>
      <c r="H16" s="6"/>
      <c r="I16" s="6"/>
      <c r="J16" s="6"/>
      <c r="S16" s="36"/>
      <c r="T16" s="3"/>
      <c r="V16" s="36"/>
      <c r="W16" s="3"/>
      <c r="X16" s="22">
        <v>6</v>
      </c>
      <c r="Y16" s="17">
        <f t="shared" si="8"/>
        <v>34</v>
      </c>
      <c r="Z16" t="s">
        <v>414</v>
      </c>
      <c r="AA16" s="22">
        <v>6</v>
      </c>
      <c r="AB16" s="17">
        <f t="shared" si="9"/>
        <v>34</v>
      </c>
      <c r="AC16" t="s">
        <v>415</v>
      </c>
      <c r="AD16" s="40">
        <v>2</v>
      </c>
      <c r="AE16" s="35">
        <f t="shared" si="10"/>
        <v>22</v>
      </c>
      <c r="AF16" s="31" t="s">
        <v>416</v>
      </c>
      <c r="AG16" s="44" t="s">
        <v>723</v>
      </c>
      <c r="AH16" s="40">
        <v>2</v>
      </c>
      <c r="AI16" s="35">
        <f t="shared" si="11"/>
        <v>22</v>
      </c>
      <c r="AJ16" s="31" t="s">
        <v>417</v>
      </c>
      <c r="AK16" s="44" t="s">
        <v>725</v>
      </c>
      <c r="AL16" s="40">
        <v>3</v>
      </c>
      <c r="AM16" s="35">
        <f t="shared" si="12"/>
        <v>22</v>
      </c>
      <c r="AN16" t="s">
        <v>418</v>
      </c>
      <c r="AO16" s="40">
        <v>3</v>
      </c>
      <c r="AP16" s="35">
        <f t="shared" si="13"/>
        <v>22</v>
      </c>
      <c r="AQ16" t="s">
        <v>419</v>
      </c>
      <c r="AR16" s="40">
        <v>3</v>
      </c>
      <c r="AS16" s="35">
        <f t="shared" si="14"/>
        <v>22</v>
      </c>
      <c r="AT16" t="s">
        <v>420</v>
      </c>
      <c r="AU16" s="40">
        <v>3</v>
      </c>
      <c r="AV16" s="35">
        <f t="shared" si="15"/>
        <v>22</v>
      </c>
      <c r="AW16" t="s">
        <v>421</v>
      </c>
      <c r="AX16" s="48">
        <v>1</v>
      </c>
      <c r="AY16" s="35">
        <f t="shared" si="16"/>
        <v>11</v>
      </c>
      <c r="AZ16" t="s">
        <v>422</v>
      </c>
      <c r="BA16" s="48">
        <v>1</v>
      </c>
      <c r="BB16" s="35">
        <f t="shared" si="17"/>
        <v>11</v>
      </c>
      <c r="BC16" t="s">
        <v>423</v>
      </c>
      <c r="BD16" s="48">
        <v>1</v>
      </c>
      <c r="BE16" s="35">
        <f t="shared" si="22"/>
        <v>11</v>
      </c>
      <c r="BF16" t="s">
        <v>424</v>
      </c>
      <c r="BG16" s="22">
        <v>2</v>
      </c>
      <c r="BH16" s="18">
        <f t="shared" si="18"/>
        <v>80</v>
      </c>
      <c r="BI16" t="s">
        <v>425</v>
      </c>
      <c r="BJ16" s="22">
        <v>3</v>
      </c>
      <c r="BK16" s="18">
        <f t="shared" si="19"/>
        <v>23</v>
      </c>
      <c r="BL16" t="s">
        <v>426</v>
      </c>
      <c r="BM16" s="22">
        <v>2</v>
      </c>
      <c r="BN16" s="18">
        <f t="shared" si="20"/>
        <v>33</v>
      </c>
      <c r="BO16" s="32" t="s">
        <v>427</v>
      </c>
      <c r="BP16" s="22">
        <v>2</v>
      </c>
      <c r="BQ16" s="18">
        <f t="shared" si="21"/>
        <v>152</v>
      </c>
      <c r="BR16" s="32" t="s">
        <v>428</v>
      </c>
    </row>
    <row r="17" spans="1:70">
      <c r="B17" s="10">
        <v>22</v>
      </c>
      <c r="C17" s="17">
        <f t="shared" si="1"/>
        <v>113</v>
      </c>
      <c r="D17" s="17" t="s">
        <v>429</v>
      </c>
      <c r="E17" s="18" t="s">
        <v>716</v>
      </c>
      <c r="Q17" s="17">
        <f>Q14+P17</f>
        <v>0</v>
      </c>
      <c r="X17" s="22">
        <v>8</v>
      </c>
      <c r="Y17" s="17">
        <f t="shared" si="8"/>
        <v>42</v>
      </c>
      <c r="Z17" t="s">
        <v>430</v>
      </c>
      <c r="AA17" s="22">
        <v>8</v>
      </c>
      <c r="AB17" s="17">
        <f t="shared" si="9"/>
        <v>42</v>
      </c>
      <c r="AC17" t="s">
        <v>431</v>
      </c>
      <c r="AD17" s="40">
        <v>2</v>
      </c>
      <c r="AE17" s="35">
        <f t="shared" si="10"/>
        <v>24</v>
      </c>
      <c r="AF17" s="31" t="s">
        <v>432</v>
      </c>
      <c r="AG17" s="44" t="s">
        <v>723</v>
      </c>
      <c r="AH17" s="40">
        <v>2</v>
      </c>
      <c r="AI17" s="35">
        <f t="shared" si="11"/>
        <v>24</v>
      </c>
      <c r="AJ17" s="31" t="s">
        <v>433</v>
      </c>
      <c r="AK17" s="44" t="s">
        <v>725</v>
      </c>
      <c r="AL17" s="40">
        <v>3</v>
      </c>
      <c r="AM17" s="35">
        <f t="shared" si="12"/>
        <v>25</v>
      </c>
      <c r="AN17" t="s">
        <v>434</v>
      </c>
      <c r="AO17" s="40">
        <v>3</v>
      </c>
      <c r="AP17" s="35">
        <f t="shared" si="13"/>
        <v>25</v>
      </c>
      <c r="AQ17" t="s">
        <v>435</v>
      </c>
      <c r="AR17" s="40">
        <v>3</v>
      </c>
      <c r="AS17" s="35">
        <f t="shared" si="14"/>
        <v>25</v>
      </c>
      <c r="AT17" t="s">
        <v>436</v>
      </c>
      <c r="AU17" s="40">
        <v>3</v>
      </c>
      <c r="AV17" s="35">
        <f t="shared" si="15"/>
        <v>25</v>
      </c>
      <c r="AW17" t="s">
        <v>437</v>
      </c>
      <c r="AX17" s="48">
        <v>1</v>
      </c>
      <c r="AY17" s="35">
        <f t="shared" si="16"/>
        <v>12</v>
      </c>
      <c r="AZ17" t="s">
        <v>438</v>
      </c>
      <c r="BA17" s="48">
        <v>1</v>
      </c>
      <c r="BB17" s="35">
        <f t="shared" si="17"/>
        <v>12</v>
      </c>
      <c r="BC17" t="s">
        <v>439</v>
      </c>
      <c r="BD17" s="40">
        <v>1</v>
      </c>
      <c r="BE17" s="35">
        <f t="shared" si="22"/>
        <v>12</v>
      </c>
      <c r="BF17" t="s">
        <v>440</v>
      </c>
      <c r="BG17" s="22">
        <v>2</v>
      </c>
      <c r="BH17" s="18">
        <f t="shared" si="18"/>
        <v>82</v>
      </c>
      <c r="BI17" t="s">
        <v>441</v>
      </c>
      <c r="BJ17" s="22">
        <v>4</v>
      </c>
      <c r="BK17" s="18">
        <f t="shared" si="19"/>
        <v>27</v>
      </c>
      <c r="BL17" t="s">
        <v>442</v>
      </c>
      <c r="BM17" s="22">
        <v>4</v>
      </c>
      <c r="BN17" s="18">
        <f t="shared" si="20"/>
        <v>37</v>
      </c>
      <c r="BO17" s="32" t="s">
        <v>443</v>
      </c>
      <c r="BP17" s="22">
        <v>2</v>
      </c>
      <c r="BQ17" s="18">
        <f t="shared" si="21"/>
        <v>154</v>
      </c>
      <c r="BR17" s="32" t="s">
        <v>444</v>
      </c>
    </row>
    <row r="18" spans="1:70" ht="14" thickBot="1">
      <c r="B18" s="11">
        <v>28</v>
      </c>
      <c r="C18" s="17">
        <f t="shared" si="1"/>
        <v>141</v>
      </c>
      <c r="D18" s="19" t="s">
        <v>445</v>
      </c>
      <c r="E18" s="20" t="s">
        <v>697</v>
      </c>
      <c r="AD18" s="40">
        <v>2</v>
      </c>
      <c r="AE18" s="35">
        <f t="shared" si="10"/>
        <v>26</v>
      </c>
      <c r="AF18" s="31" t="s">
        <v>433</v>
      </c>
      <c r="AG18" s="44" t="s">
        <v>725</v>
      </c>
      <c r="AH18" s="40">
        <v>2</v>
      </c>
      <c r="AI18" s="35">
        <f t="shared" si="11"/>
        <v>26</v>
      </c>
      <c r="AJ18" s="31" t="s">
        <v>446</v>
      </c>
      <c r="AK18" s="44" t="s">
        <v>723</v>
      </c>
      <c r="AL18" s="40">
        <v>3</v>
      </c>
      <c r="AM18" s="35">
        <f t="shared" si="12"/>
        <v>28</v>
      </c>
      <c r="AN18" t="s">
        <v>447</v>
      </c>
      <c r="AO18" s="40">
        <v>3</v>
      </c>
      <c r="AP18" s="35">
        <f t="shared" si="13"/>
        <v>28</v>
      </c>
      <c r="AQ18" t="s">
        <v>448</v>
      </c>
      <c r="AR18" s="40">
        <v>3</v>
      </c>
      <c r="AS18" s="35">
        <f t="shared" si="14"/>
        <v>28</v>
      </c>
      <c r="AT18" t="s">
        <v>449</v>
      </c>
      <c r="AU18" s="40">
        <v>3</v>
      </c>
      <c r="AV18" s="35">
        <f t="shared" si="15"/>
        <v>28</v>
      </c>
      <c r="AW18" t="s">
        <v>450</v>
      </c>
      <c r="AX18" s="48">
        <v>1</v>
      </c>
      <c r="AY18" s="35">
        <f t="shared" si="16"/>
        <v>13</v>
      </c>
      <c r="AZ18" t="s">
        <v>451</v>
      </c>
      <c r="BA18" s="40">
        <v>2</v>
      </c>
      <c r="BB18" s="35">
        <f t="shared" si="17"/>
        <v>14</v>
      </c>
      <c r="BC18" t="s">
        <v>452</v>
      </c>
      <c r="BD18" s="48">
        <v>1</v>
      </c>
      <c r="BE18" s="35">
        <f t="shared" si="22"/>
        <v>13</v>
      </c>
      <c r="BF18" t="s">
        <v>453</v>
      </c>
      <c r="BG18" s="22">
        <v>2</v>
      </c>
      <c r="BH18" s="18">
        <f t="shared" si="18"/>
        <v>84</v>
      </c>
      <c r="BI18" t="s">
        <v>454</v>
      </c>
      <c r="BJ18" s="22">
        <v>5</v>
      </c>
      <c r="BK18" s="18">
        <f t="shared" si="19"/>
        <v>32</v>
      </c>
      <c r="BL18" t="s">
        <v>455</v>
      </c>
      <c r="BM18" s="23">
        <v>2</v>
      </c>
      <c r="BN18" s="20">
        <f t="shared" si="20"/>
        <v>39</v>
      </c>
      <c r="BO18" s="32" t="s">
        <v>456</v>
      </c>
      <c r="BP18" s="23">
        <v>2</v>
      </c>
      <c r="BQ18" s="20">
        <f t="shared" si="21"/>
        <v>156</v>
      </c>
      <c r="BR18" s="32" t="s">
        <v>457</v>
      </c>
    </row>
    <row r="19" spans="1:70" ht="14" thickBot="1">
      <c r="B19" s="11">
        <v>28</v>
      </c>
      <c r="C19" s="17">
        <f t="shared" si="1"/>
        <v>169</v>
      </c>
      <c r="D19" s="19" t="s">
        <v>445</v>
      </c>
      <c r="E19" s="20" t="s">
        <v>697</v>
      </c>
      <c r="AD19" s="40">
        <v>2</v>
      </c>
      <c r="AE19" s="35">
        <f t="shared" si="10"/>
        <v>28</v>
      </c>
      <c r="AF19" s="31" t="s">
        <v>458</v>
      </c>
      <c r="AG19" s="44" t="s">
        <v>723</v>
      </c>
      <c r="AH19" s="40">
        <v>2</v>
      </c>
      <c r="AI19" s="35">
        <f t="shared" si="11"/>
        <v>28</v>
      </c>
      <c r="AJ19" s="31" t="s">
        <v>458</v>
      </c>
      <c r="AK19" s="44" t="s">
        <v>725</v>
      </c>
      <c r="AL19" s="40">
        <v>3</v>
      </c>
      <c r="AM19" s="35">
        <f t="shared" si="12"/>
        <v>31</v>
      </c>
      <c r="AN19" t="s">
        <v>459</v>
      </c>
      <c r="AO19" s="40">
        <v>3</v>
      </c>
      <c r="AP19" s="35">
        <f t="shared" si="13"/>
        <v>31</v>
      </c>
      <c r="AQ19" t="s">
        <v>460</v>
      </c>
      <c r="AR19" s="40">
        <v>3</v>
      </c>
      <c r="AS19" s="35">
        <f t="shared" si="14"/>
        <v>31</v>
      </c>
      <c r="AT19" t="s">
        <v>461</v>
      </c>
      <c r="AU19" s="40">
        <v>3</v>
      </c>
      <c r="AV19" s="35">
        <f t="shared" si="15"/>
        <v>31</v>
      </c>
      <c r="AW19" t="s">
        <v>462</v>
      </c>
      <c r="AX19" s="48">
        <v>1</v>
      </c>
      <c r="AY19" s="35">
        <f t="shared" si="16"/>
        <v>14</v>
      </c>
      <c r="AZ19" t="s">
        <v>463</v>
      </c>
      <c r="BA19" s="40">
        <v>2</v>
      </c>
      <c r="BB19" s="35">
        <f t="shared" si="17"/>
        <v>16</v>
      </c>
      <c r="BC19" t="s">
        <v>581</v>
      </c>
      <c r="BD19" s="40">
        <v>2</v>
      </c>
      <c r="BE19" s="35">
        <f t="shared" si="22"/>
        <v>15</v>
      </c>
      <c r="BF19" t="s">
        <v>464</v>
      </c>
      <c r="BG19" s="51">
        <v>2</v>
      </c>
      <c r="BH19" s="18">
        <f t="shared" si="18"/>
        <v>86</v>
      </c>
      <c r="BI19" t="s">
        <v>465</v>
      </c>
      <c r="BJ19" s="51">
        <v>5</v>
      </c>
      <c r="BK19" s="18">
        <f t="shared" si="19"/>
        <v>37</v>
      </c>
      <c r="BL19" t="s">
        <v>466</v>
      </c>
    </row>
    <row r="20" spans="1:70">
      <c r="AD20" s="40">
        <v>2</v>
      </c>
      <c r="AE20" s="35">
        <f t="shared" si="10"/>
        <v>30</v>
      </c>
      <c r="AF20" s="31" t="s">
        <v>467</v>
      </c>
      <c r="AG20" s="44" t="s">
        <v>468</v>
      </c>
      <c r="AH20" s="40">
        <v>2</v>
      </c>
      <c r="AI20" s="35">
        <f t="shared" si="11"/>
        <v>30</v>
      </c>
      <c r="AJ20" s="35" t="s">
        <v>467</v>
      </c>
      <c r="AK20" s="44" t="s">
        <v>468</v>
      </c>
      <c r="AL20" s="40">
        <v>5</v>
      </c>
      <c r="AM20" s="35">
        <f t="shared" si="12"/>
        <v>36</v>
      </c>
      <c r="AN20" t="s">
        <v>469</v>
      </c>
      <c r="AO20" s="40">
        <v>5</v>
      </c>
      <c r="AP20" s="35">
        <f t="shared" si="13"/>
        <v>36</v>
      </c>
      <c r="AQ20" t="s">
        <v>470</v>
      </c>
      <c r="AR20" s="40">
        <v>5</v>
      </c>
      <c r="AS20" s="35">
        <f t="shared" si="14"/>
        <v>36</v>
      </c>
      <c r="AT20" t="s">
        <v>471</v>
      </c>
      <c r="AU20" s="40">
        <v>5</v>
      </c>
      <c r="AV20" s="35">
        <f t="shared" si="15"/>
        <v>36</v>
      </c>
      <c r="AW20" t="s">
        <v>472</v>
      </c>
      <c r="AX20" s="48">
        <v>1</v>
      </c>
      <c r="AY20" s="35">
        <f t="shared" si="16"/>
        <v>15</v>
      </c>
      <c r="AZ20" t="s">
        <v>473</v>
      </c>
      <c r="BA20" s="40">
        <v>2</v>
      </c>
      <c r="BB20" s="35">
        <f t="shared" si="17"/>
        <v>18</v>
      </c>
      <c r="BC20" s="50" t="str">
        <f ca="1">"aux cheveux teints en "&amp;VLOOKUP(RANDBETWEEN(1,$X$3),$Y$5:$Z$17,2,TRUE)</f>
        <v>aux cheveux teints en vert</v>
      </c>
      <c r="BD20" s="48">
        <v>2</v>
      </c>
      <c r="BE20" s="35">
        <f t="shared" si="22"/>
        <v>17</v>
      </c>
      <c r="BF20" t="s">
        <v>474</v>
      </c>
      <c r="BG20" s="22">
        <v>10</v>
      </c>
      <c r="BH20" s="18">
        <f t="shared" si="18"/>
        <v>96</v>
      </c>
      <c r="BI20" t="s">
        <v>475</v>
      </c>
      <c r="BJ20" s="22">
        <v>6</v>
      </c>
      <c r="BK20" s="18">
        <f t="shared" si="19"/>
        <v>43</v>
      </c>
      <c r="BL20" t="s">
        <v>476</v>
      </c>
    </row>
    <row r="21" spans="1:70">
      <c r="AD21" s="40">
        <v>2</v>
      </c>
      <c r="AE21" s="35">
        <f t="shared" si="10"/>
        <v>32</v>
      </c>
      <c r="AF21" s="31" t="s">
        <v>477</v>
      </c>
      <c r="AG21" s="44" t="s">
        <v>723</v>
      </c>
      <c r="AH21" s="40">
        <v>2</v>
      </c>
      <c r="AI21" s="35">
        <f t="shared" si="11"/>
        <v>32</v>
      </c>
      <c r="AJ21" s="31" t="s">
        <v>478</v>
      </c>
      <c r="AK21" s="44" t="s">
        <v>725</v>
      </c>
      <c r="AL21" s="40">
        <v>5</v>
      </c>
      <c r="AM21" s="35">
        <f t="shared" si="12"/>
        <v>41</v>
      </c>
      <c r="AN21" t="s">
        <v>339</v>
      </c>
      <c r="AO21" s="40">
        <v>5</v>
      </c>
      <c r="AP21" s="35">
        <f t="shared" si="13"/>
        <v>41</v>
      </c>
      <c r="AQ21" t="s">
        <v>340</v>
      </c>
      <c r="AR21" s="40">
        <v>5</v>
      </c>
      <c r="AS21" s="35">
        <f t="shared" si="14"/>
        <v>41</v>
      </c>
      <c r="AT21" t="s">
        <v>341</v>
      </c>
      <c r="AU21" s="40">
        <v>5</v>
      </c>
      <c r="AV21" s="35">
        <f t="shared" si="15"/>
        <v>41</v>
      </c>
      <c r="AW21" t="s">
        <v>342</v>
      </c>
      <c r="AX21" s="48">
        <v>1</v>
      </c>
      <c r="AY21" s="35">
        <f t="shared" si="16"/>
        <v>16</v>
      </c>
      <c r="AZ21" t="s">
        <v>343</v>
      </c>
      <c r="BA21" s="40">
        <v>2</v>
      </c>
      <c r="BB21" s="35">
        <f t="shared" si="17"/>
        <v>20</v>
      </c>
      <c r="BC21" t="s">
        <v>344</v>
      </c>
      <c r="BD21" s="48">
        <v>2</v>
      </c>
      <c r="BE21" s="35">
        <f t="shared" si="22"/>
        <v>19</v>
      </c>
      <c r="BF21" t="s">
        <v>345</v>
      </c>
      <c r="BG21" s="22">
        <v>8</v>
      </c>
      <c r="BH21" s="18">
        <f t="shared" si="18"/>
        <v>104</v>
      </c>
      <c r="BI21" t="s">
        <v>346</v>
      </c>
      <c r="BJ21" s="22">
        <v>6</v>
      </c>
      <c r="BK21" s="18">
        <f t="shared" si="19"/>
        <v>49</v>
      </c>
      <c r="BL21" t="s">
        <v>347</v>
      </c>
    </row>
    <row r="22" spans="1:70">
      <c r="B22" s="53"/>
      <c r="C22" s="53"/>
      <c r="D22" s="53"/>
      <c r="E22" s="53"/>
      <c r="AD22" s="40">
        <v>2</v>
      </c>
      <c r="AE22" s="35">
        <f t="shared" si="10"/>
        <v>34</v>
      </c>
      <c r="AF22" s="31" t="s">
        <v>478</v>
      </c>
      <c r="AG22" s="44" t="s">
        <v>725</v>
      </c>
      <c r="AH22" s="40">
        <v>2</v>
      </c>
      <c r="AI22" s="35">
        <f t="shared" si="11"/>
        <v>34</v>
      </c>
      <c r="AJ22" s="31" t="s">
        <v>348</v>
      </c>
      <c r="AK22" s="44" t="s">
        <v>725</v>
      </c>
      <c r="AL22" s="40">
        <v>5</v>
      </c>
      <c r="AM22" s="35">
        <f t="shared" si="12"/>
        <v>46</v>
      </c>
      <c r="AN22" t="s">
        <v>349</v>
      </c>
      <c r="AO22" s="40">
        <v>5</v>
      </c>
      <c r="AP22" s="35">
        <f t="shared" si="13"/>
        <v>46</v>
      </c>
      <c r="AQ22" t="s">
        <v>350</v>
      </c>
      <c r="AR22" s="40">
        <v>5</v>
      </c>
      <c r="AS22" s="35">
        <f t="shared" si="14"/>
        <v>46</v>
      </c>
      <c r="AT22" t="s">
        <v>351</v>
      </c>
      <c r="AU22" s="40">
        <v>5</v>
      </c>
      <c r="AV22" s="35">
        <f t="shared" si="15"/>
        <v>46</v>
      </c>
      <c r="AW22" t="s">
        <v>352</v>
      </c>
      <c r="AX22" s="48">
        <v>1</v>
      </c>
      <c r="AY22" s="35">
        <f t="shared" si="16"/>
        <v>17</v>
      </c>
      <c r="AZ22" s="50" t="str">
        <f ca="1">"portant une perruque colorée "&amp;VLOOKUP(RANDBETWEEN(1,$AA$3),$AB$5:$AC$17,2,TRUE)</f>
        <v>portant une perruque colorée bleue</v>
      </c>
      <c r="BA22" s="48">
        <v>2</v>
      </c>
      <c r="BB22" s="35">
        <f t="shared" si="17"/>
        <v>22</v>
      </c>
      <c r="BC22" t="s">
        <v>353</v>
      </c>
      <c r="BD22" s="48">
        <v>2</v>
      </c>
      <c r="BE22" s="35">
        <f t="shared" si="22"/>
        <v>21</v>
      </c>
      <c r="BF22" t="s">
        <v>354</v>
      </c>
      <c r="BG22" s="22">
        <v>2</v>
      </c>
      <c r="BH22" s="18">
        <f t="shared" si="18"/>
        <v>106</v>
      </c>
      <c r="BI22" t="s">
        <v>355</v>
      </c>
      <c r="BJ22" s="22">
        <v>6</v>
      </c>
      <c r="BK22" s="18">
        <f t="shared" si="19"/>
        <v>55</v>
      </c>
      <c r="BL22" t="s">
        <v>356</v>
      </c>
    </row>
    <row r="23" spans="1:70" ht="216.75" customHeight="1">
      <c r="A23" s="53" t="str">
        <f ca="1">CONCATENATE(D1," ",K1,", ",BF2,", ",IF(W1=0,"",W1&amp;" et "),Q1,", ",BF1,IF(AJ1=0,"",", "&amp;AJ1)," "&amp;AN1)</f>
        <v>Une femme d'âge mur hispano, la pomme d'adam dévorée, maigre et plutot grande, la peau jaunie, portant un long manteau sali</v>
      </c>
      <c r="D23" s="1"/>
      <c r="F23" s="53"/>
      <c r="G23" s="53"/>
      <c r="H23" s="53"/>
      <c r="I23" s="53"/>
      <c r="J23" s="53"/>
      <c r="K23" s="53"/>
      <c r="L23" s="53"/>
      <c r="M23" s="53"/>
      <c r="N23" s="53"/>
      <c r="AD23" s="40">
        <v>2</v>
      </c>
      <c r="AE23" s="35">
        <f t="shared" si="10"/>
        <v>36</v>
      </c>
      <c r="AF23" s="31" t="s">
        <v>357</v>
      </c>
      <c r="AG23" s="44" t="s">
        <v>723</v>
      </c>
      <c r="AH23" s="40">
        <v>2</v>
      </c>
      <c r="AI23" s="35">
        <f t="shared" si="11"/>
        <v>36</v>
      </c>
      <c r="AJ23" s="31" t="s">
        <v>358</v>
      </c>
      <c r="AK23" s="44" t="s">
        <v>725</v>
      </c>
      <c r="AL23" s="40">
        <v>5</v>
      </c>
      <c r="AM23" s="35">
        <f t="shared" si="12"/>
        <v>51</v>
      </c>
      <c r="AN23" t="s">
        <v>359</v>
      </c>
      <c r="AO23" s="40">
        <v>5</v>
      </c>
      <c r="AP23" s="35">
        <f t="shared" si="13"/>
        <v>51</v>
      </c>
      <c r="AQ23" t="s">
        <v>360</v>
      </c>
      <c r="AR23" s="40">
        <v>5</v>
      </c>
      <c r="AS23" s="35">
        <f t="shared" si="14"/>
        <v>51</v>
      </c>
      <c r="AT23" t="s">
        <v>361</v>
      </c>
      <c r="AU23" s="40">
        <v>5</v>
      </c>
      <c r="AV23" s="35">
        <f t="shared" si="15"/>
        <v>51</v>
      </c>
      <c r="AW23" t="s">
        <v>362</v>
      </c>
      <c r="AX23" s="48">
        <v>1</v>
      </c>
      <c r="AY23" s="35">
        <f t="shared" si="16"/>
        <v>18</v>
      </c>
      <c r="AZ23" t="s">
        <v>407</v>
      </c>
      <c r="BA23" s="48">
        <v>2</v>
      </c>
      <c r="BB23" s="35">
        <f t="shared" si="17"/>
        <v>24</v>
      </c>
      <c r="BC23" t="s">
        <v>363</v>
      </c>
      <c r="BD23" s="48">
        <v>2</v>
      </c>
      <c r="BE23" s="35">
        <f t="shared" si="22"/>
        <v>23</v>
      </c>
      <c r="BF23" t="s">
        <v>364</v>
      </c>
      <c r="BG23" s="22">
        <v>2</v>
      </c>
      <c r="BH23" s="18">
        <f t="shared" si="18"/>
        <v>108</v>
      </c>
      <c r="BI23" t="s">
        <v>365</v>
      </c>
      <c r="BJ23" s="22">
        <v>6</v>
      </c>
      <c r="BK23" s="18">
        <f t="shared" si="19"/>
        <v>61</v>
      </c>
      <c r="BL23" t="s">
        <v>366</v>
      </c>
    </row>
    <row r="24" spans="1:70">
      <c r="A24" s="32"/>
      <c r="AD24" s="40">
        <v>2</v>
      </c>
      <c r="AE24" s="35">
        <f t="shared" si="10"/>
        <v>38</v>
      </c>
      <c r="AF24" s="31" t="s">
        <v>358</v>
      </c>
      <c r="AG24" s="44" t="s">
        <v>725</v>
      </c>
      <c r="AH24" s="40">
        <v>2</v>
      </c>
      <c r="AI24" s="35">
        <f t="shared" si="11"/>
        <v>38</v>
      </c>
      <c r="AJ24" s="31" t="s">
        <v>367</v>
      </c>
      <c r="AK24" s="44" t="s">
        <v>723</v>
      </c>
      <c r="AL24" s="40">
        <v>5</v>
      </c>
      <c r="AM24" s="35">
        <f t="shared" si="12"/>
        <v>56</v>
      </c>
      <c r="AN24" t="s">
        <v>368</v>
      </c>
      <c r="AO24" s="40">
        <v>5</v>
      </c>
      <c r="AP24" s="35">
        <f t="shared" si="13"/>
        <v>56</v>
      </c>
      <c r="AQ24" t="s">
        <v>369</v>
      </c>
      <c r="AR24" s="40">
        <v>5</v>
      </c>
      <c r="AS24" s="35">
        <f t="shared" si="14"/>
        <v>56</v>
      </c>
      <c r="AT24" t="s">
        <v>370</v>
      </c>
      <c r="AU24" s="40">
        <v>5</v>
      </c>
      <c r="AV24" s="35">
        <f t="shared" si="15"/>
        <v>56</v>
      </c>
      <c r="AW24" t="s">
        <v>371</v>
      </c>
      <c r="AX24" s="48">
        <v>1</v>
      </c>
      <c r="AY24" s="35">
        <f t="shared" si="16"/>
        <v>19</v>
      </c>
      <c r="AZ24" t="s">
        <v>423</v>
      </c>
      <c r="BA24" s="48">
        <v>2</v>
      </c>
      <c r="BB24" s="35">
        <f t="shared" si="17"/>
        <v>26</v>
      </c>
      <c r="BC24" t="s">
        <v>372</v>
      </c>
      <c r="BD24" s="48">
        <v>2</v>
      </c>
      <c r="BE24" s="35">
        <f t="shared" si="22"/>
        <v>25</v>
      </c>
      <c r="BF24" t="s">
        <v>373</v>
      </c>
      <c r="BG24" s="51">
        <v>2</v>
      </c>
      <c r="BH24" s="18">
        <f t="shared" si="18"/>
        <v>110</v>
      </c>
      <c r="BI24" t="s">
        <v>374</v>
      </c>
      <c r="BJ24" s="51">
        <v>8</v>
      </c>
      <c r="BK24" s="18">
        <f t="shared" si="19"/>
        <v>69</v>
      </c>
      <c r="BL24" t="s">
        <v>375</v>
      </c>
    </row>
    <row r="25" spans="1:70">
      <c r="A25" s="32"/>
      <c r="AD25" s="40">
        <v>2</v>
      </c>
      <c r="AE25" s="35">
        <f t="shared" si="10"/>
        <v>40</v>
      </c>
      <c r="AF25" s="31" t="s">
        <v>367</v>
      </c>
      <c r="AG25" s="44" t="s">
        <v>723</v>
      </c>
      <c r="AH25" s="40">
        <v>2</v>
      </c>
      <c r="AI25" s="35">
        <f t="shared" si="11"/>
        <v>40</v>
      </c>
      <c r="AJ25" s="31" t="s">
        <v>376</v>
      </c>
      <c r="AK25" s="44" t="s">
        <v>723</v>
      </c>
      <c r="AL25" s="40">
        <v>5</v>
      </c>
      <c r="AM25" s="35">
        <f t="shared" si="12"/>
        <v>61</v>
      </c>
      <c r="AN25" t="s">
        <v>377</v>
      </c>
      <c r="AO25" s="40">
        <v>5</v>
      </c>
      <c r="AP25" s="35">
        <f t="shared" si="13"/>
        <v>61</v>
      </c>
      <c r="AQ25" t="s">
        <v>378</v>
      </c>
      <c r="AR25" s="40">
        <v>5</v>
      </c>
      <c r="AS25" s="35">
        <f t="shared" si="14"/>
        <v>61</v>
      </c>
      <c r="AT25" t="s">
        <v>379</v>
      </c>
      <c r="AU25" s="40">
        <v>5</v>
      </c>
      <c r="AV25" s="35">
        <f t="shared" si="15"/>
        <v>61</v>
      </c>
      <c r="AW25" t="s">
        <v>380</v>
      </c>
      <c r="AX25" s="48">
        <v>1</v>
      </c>
      <c r="AY25" s="35">
        <f t="shared" si="16"/>
        <v>20</v>
      </c>
      <c r="AZ25" t="s">
        <v>439</v>
      </c>
      <c r="BA25" s="48">
        <v>2</v>
      </c>
      <c r="BB25" s="35">
        <f t="shared" si="17"/>
        <v>28</v>
      </c>
      <c r="BC25" t="s">
        <v>381</v>
      </c>
      <c r="BD25" s="48">
        <v>2</v>
      </c>
      <c r="BE25" s="35">
        <f t="shared" si="22"/>
        <v>27</v>
      </c>
      <c r="BF25" t="s">
        <v>382</v>
      </c>
      <c r="BG25" s="22">
        <v>2</v>
      </c>
      <c r="BH25" s="18">
        <f t="shared" si="18"/>
        <v>112</v>
      </c>
      <c r="BI25" t="s">
        <v>383</v>
      </c>
      <c r="BJ25" s="22">
        <v>8</v>
      </c>
      <c r="BK25" s="18">
        <f t="shared" si="19"/>
        <v>77</v>
      </c>
      <c r="BL25" t="s">
        <v>384</v>
      </c>
    </row>
    <row r="26" spans="1:70" ht="14" thickBot="1">
      <c r="AD26" s="40">
        <v>2</v>
      </c>
      <c r="AE26" s="35">
        <f t="shared" si="10"/>
        <v>42</v>
      </c>
      <c r="AF26" s="31" t="s">
        <v>385</v>
      </c>
      <c r="AG26" s="44" t="s">
        <v>723</v>
      </c>
      <c r="AH26" s="40">
        <v>3</v>
      </c>
      <c r="AI26" s="35">
        <f t="shared" si="11"/>
        <v>43</v>
      </c>
      <c r="AJ26" s="31" t="s">
        <v>417</v>
      </c>
      <c r="AK26" s="44" t="s">
        <v>725</v>
      </c>
      <c r="AL26" s="40">
        <v>5</v>
      </c>
      <c r="AM26" s="35">
        <f t="shared" si="12"/>
        <v>66</v>
      </c>
      <c r="AN26" t="s">
        <v>386</v>
      </c>
      <c r="AO26" s="40">
        <v>5</v>
      </c>
      <c r="AP26" s="35">
        <f t="shared" si="13"/>
        <v>66</v>
      </c>
      <c r="AQ26" t="s">
        <v>387</v>
      </c>
      <c r="AR26" s="40">
        <v>5</v>
      </c>
      <c r="AS26" s="35">
        <f t="shared" si="14"/>
        <v>66</v>
      </c>
      <c r="AT26" t="s">
        <v>388</v>
      </c>
      <c r="AU26" s="40">
        <v>5</v>
      </c>
      <c r="AV26" s="35">
        <f t="shared" si="15"/>
        <v>66</v>
      </c>
      <c r="AW26" t="s">
        <v>389</v>
      </c>
      <c r="AX26" s="40">
        <v>2</v>
      </c>
      <c r="AY26" s="35">
        <f t="shared" si="16"/>
        <v>22</v>
      </c>
      <c r="AZ26" t="s">
        <v>452</v>
      </c>
      <c r="BA26" s="48">
        <v>2</v>
      </c>
      <c r="BB26" s="35">
        <f t="shared" si="17"/>
        <v>30</v>
      </c>
      <c r="BC26" t="s">
        <v>390</v>
      </c>
      <c r="BD26" s="48">
        <v>2</v>
      </c>
      <c r="BE26" s="35">
        <f t="shared" si="22"/>
        <v>29</v>
      </c>
      <c r="BF26" t="s">
        <v>391</v>
      </c>
      <c r="BG26" s="23">
        <v>2</v>
      </c>
      <c r="BH26" s="20">
        <f t="shared" si="18"/>
        <v>114</v>
      </c>
      <c r="BI26" t="s">
        <v>392</v>
      </c>
      <c r="BJ26" s="22">
        <v>8</v>
      </c>
      <c r="BK26" s="18">
        <f t="shared" si="19"/>
        <v>85</v>
      </c>
      <c r="BL26" t="s">
        <v>393</v>
      </c>
    </row>
    <row r="27" spans="1:70">
      <c r="AD27" s="40">
        <v>3</v>
      </c>
      <c r="AE27" s="35">
        <f t="shared" si="10"/>
        <v>45</v>
      </c>
      <c r="AF27" s="31" t="s">
        <v>394</v>
      </c>
      <c r="AG27" s="44" t="s">
        <v>723</v>
      </c>
      <c r="AH27" s="40">
        <v>3</v>
      </c>
      <c r="AI27" s="35">
        <f t="shared" si="11"/>
        <v>46</v>
      </c>
      <c r="AJ27" s="31" t="s">
        <v>395</v>
      </c>
      <c r="AK27" s="44" t="s">
        <v>723</v>
      </c>
      <c r="AL27" s="40">
        <v>5</v>
      </c>
      <c r="AM27" s="35">
        <f t="shared" si="12"/>
        <v>71</v>
      </c>
      <c r="AN27" t="s">
        <v>396</v>
      </c>
      <c r="AO27" s="40">
        <v>5</v>
      </c>
      <c r="AP27" s="35">
        <f t="shared" si="13"/>
        <v>71</v>
      </c>
      <c r="AQ27" t="s">
        <v>397</v>
      </c>
      <c r="AR27" s="40">
        <v>5</v>
      </c>
      <c r="AS27" s="35">
        <f t="shared" si="14"/>
        <v>71</v>
      </c>
      <c r="AT27" t="s">
        <v>398</v>
      </c>
      <c r="AU27" s="40">
        <v>5</v>
      </c>
      <c r="AV27" s="35">
        <f t="shared" si="15"/>
        <v>71</v>
      </c>
      <c r="AW27" t="s">
        <v>399</v>
      </c>
      <c r="AX27" s="40">
        <v>2</v>
      </c>
      <c r="AY27" s="35">
        <f t="shared" si="16"/>
        <v>24</v>
      </c>
      <c r="AZ27" t="s">
        <v>400</v>
      </c>
      <c r="BA27" s="48">
        <v>2</v>
      </c>
      <c r="BB27" s="35">
        <f t="shared" si="17"/>
        <v>32</v>
      </c>
      <c r="BC27" t="s">
        <v>401</v>
      </c>
      <c r="BD27" s="40">
        <v>2</v>
      </c>
      <c r="BE27" s="35">
        <f t="shared" si="22"/>
        <v>31</v>
      </c>
      <c r="BF27" t="s">
        <v>402</v>
      </c>
      <c r="BJ27" s="22">
        <v>10</v>
      </c>
      <c r="BK27" s="18">
        <f t="shared" si="19"/>
        <v>95</v>
      </c>
      <c r="BL27" t="s">
        <v>403</v>
      </c>
    </row>
    <row r="28" spans="1:70">
      <c r="AD28" s="40">
        <v>3</v>
      </c>
      <c r="AE28" s="35">
        <f t="shared" si="10"/>
        <v>48</v>
      </c>
      <c r="AF28" s="31" t="s">
        <v>404</v>
      </c>
      <c r="AG28" s="44" t="s">
        <v>405</v>
      </c>
      <c r="AH28" s="40">
        <v>3</v>
      </c>
      <c r="AI28" s="35">
        <f t="shared" si="11"/>
        <v>49</v>
      </c>
      <c r="AJ28" s="31" t="s">
        <v>406</v>
      </c>
      <c r="AK28" s="44" t="s">
        <v>725</v>
      </c>
      <c r="AL28" s="40">
        <v>5</v>
      </c>
      <c r="AM28" s="35">
        <f t="shared" si="12"/>
        <v>76</v>
      </c>
      <c r="AN28" t="s">
        <v>268</v>
      </c>
      <c r="AO28" s="40">
        <v>5</v>
      </c>
      <c r="AP28" s="35">
        <f t="shared" si="13"/>
        <v>76</v>
      </c>
      <c r="AQ28" s="32" t="s">
        <v>269</v>
      </c>
      <c r="AR28" s="40">
        <v>5</v>
      </c>
      <c r="AS28" s="35">
        <f t="shared" si="14"/>
        <v>76</v>
      </c>
      <c r="AT28" s="32" t="s">
        <v>270</v>
      </c>
      <c r="AU28" s="40">
        <v>5</v>
      </c>
      <c r="AV28" s="35">
        <f t="shared" si="15"/>
        <v>76</v>
      </c>
      <c r="AW28" s="32" t="s">
        <v>271</v>
      </c>
      <c r="AX28" s="40">
        <v>2</v>
      </c>
      <c r="AY28" s="35">
        <f t="shared" si="16"/>
        <v>26</v>
      </c>
      <c r="AZ28" s="50" t="str">
        <f ca="1">"aux cheveux teints en "&amp;VLOOKUP(RANDBETWEEN(1,$X$3),$Y$5:$Z$17,2,TRUE)</f>
        <v>aux cheveux teints en violet</v>
      </c>
      <c r="BA28" s="48">
        <v>2</v>
      </c>
      <c r="BB28" s="35">
        <f t="shared" si="17"/>
        <v>34</v>
      </c>
      <c r="BC28" t="s">
        <v>272</v>
      </c>
      <c r="BD28" s="40">
        <v>2</v>
      </c>
      <c r="BE28" s="35">
        <f t="shared" si="22"/>
        <v>33</v>
      </c>
      <c r="BF28" t="s">
        <v>273</v>
      </c>
      <c r="BJ28" s="22">
        <v>10</v>
      </c>
      <c r="BK28" s="18">
        <f t="shared" si="19"/>
        <v>105</v>
      </c>
      <c r="BL28" t="s">
        <v>274</v>
      </c>
    </row>
    <row r="29" spans="1:70" ht="15">
      <c r="H29" s="12"/>
      <c r="I29" s="12"/>
      <c r="J29" s="12"/>
      <c r="AD29" s="40">
        <v>3</v>
      </c>
      <c r="AE29" s="35">
        <f t="shared" si="10"/>
        <v>51</v>
      </c>
      <c r="AF29" s="31" t="s">
        <v>275</v>
      </c>
      <c r="AG29" s="44" t="s">
        <v>723</v>
      </c>
      <c r="AH29" s="40">
        <v>3</v>
      </c>
      <c r="AI29" s="35">
        <f t="shared" si="11"/>
        <v>52</v>
      </c>
      <c r="AJ29" s="31" t="s">
        <v>276</v>
      </c>
      <c r="AK29" s="44" t="s">
        <v>277</v>
      </c>
      <c r="AL29" s="40">
        <v>10</v>
      </c>
      <c r="AM29" s="35">
        <f t="shared" si="12"/>
        <v>86</v>
      </c>
      <c r="AN29" t="s">
        <v>278</v>
      </c>
      <c r="AO29" s="40">
        <v>10</v>
      </c>
      <c r="AP29" s="35">
        <f t="shared" si="13"/>
        <v>86</v>
      </c>
      <c r="AQ29" t="s">
        <v>279</v>
      </c>
      <c r="AR29" s="40">
        <v>10</v>
      </c>
      <c r="AS29" s="35">
        <f t="shared" si="14"/>
        <v>86</v>
      </c>
      <c r="AT29" t="s">
        <v>31</v>
      </c>
      <c r="AU29" s="40">
        <v>10</v>
      </c>
      <c r="AV29" s="35">
        <f t="shared" si="15"/>
        <v>86</v>
      </c>
      <c r="AW29" t="s">
        <v>33</v>
      </c>
      <c r="AX29" s="40">
        <v>2</v>
      </c>
      <c r="AY29" s="35">
        <f t="shared" si="16"/>
        <v>28</v>
      </c>
      <c r="AZ29" t="s">
        <v>280</v>
      </c>
      <c r="BA29" s="48">
        <v>2</v>
      </c>
      <c r="BB29" s="35">
        <f t="shared" si="17"/>
        <v>36</v>
      </c>
      <c r="BC29" t="s">
        <v>281</v>
      </c>
      <c r="BD29" s="48">
        <v>2</v>
      </c>
      <c r="BE29" s="35">
        <f t="shared" si="22"/>
        <v>35</v>
      </c>
      <c r="BF29" t="s">
        <v>282</v>
      </c>
      <c r="BJ29" s="22">
        <v>10</v>
      </c>
      <c r="BK29" s="18">
        <f t="shared" si="19"/>
        <v>115</v>
      </c>
      <c r="BL29" t="s">
        <v>283</v>
      </c>
    </row>
    <row r="30" spans="1:70" ht="14" thickBot="1">
      <c r="AD30" s="40">
        <v>3</v>
      </c>
      <c r="AE30" s="35">
        <f t="shared" si="10"/>
        <v>54</v>
      </c>
      <c r="AF30" s="31" t="s">
        <v>284</v>
      </c>
      <c r="AG30" s="44" t="s">
        <v>405</v>
      </c>
      <c r="AH30" s="40">
        <v>3</v>
      </c>
      <c r="AI30" s="35">
        <f t="shared" si="11"/>
        <v>55</v>
      </c>
      <c r="AJ30" s="31" t="s">
        <v>394</v>
      </c>
      <c r="AK30" s="44" t="s">
        <v>723</v>
      </c>
      <c r="AL30" s="40">
        <v>10</v>
      </c>
      <c r="AM30" s="35">
        <f t="shared" si="12"/>
        <v>96</v>
      </c>
      <c r="AN30" t="s">
        <v>285</v>
      </c>
      <c r="AO30" s="40">
        <v>10</v>
      </c>
      <c r="AP30" s="35">
        <f t="shared" si="13"/>
        <v>96</v>
      </c>
      <c r="AQ30" s="32" t="s">
        <v>286</v>
      </c>
      <c r="AR30" s="40">
        <v>10</v>
      </c>
      <c r="AS30" s="35">
        <f t="shared" si="14"/>
        <v>96</v>
      </c>
      <c r="AT30" t="s">
        <v>32</v>
      </c>
      <c r="AU30" s="40">
        <v>10</v>
      </c>
      <c r="AV30" s="35">
        <f t="shared" si="15"/>
        <v>96</v>
      </c>
      <c r="AW30" s="32" t="s">
        <v>287</v>
      </c>
      <c r="AX30" s="40">
        <v>2</v>
      </c>
      <c r="AY30" s="35">
        <f t="shared" si="16"/>
        <v>30</v>
      </c>
      <c r="AZ30" t="s">
        <v>344</v>
      </c>
      <c r="BA30" s="48">
        <v>2</v>
      </c>
      <c r="BB30" s="35">
        <f t="shared" si="17"/>
        <v>38</v>
      </c>
      <c r="BC30" t="s">
        <v>288</v>
      </c>
      <c r="BD30" s="48">
        <v>2</v>
      </c>
      <c r="BE30" s="35">
        <f t="shared" si="22"/>
        <v>37</v>
      </c>
      <c r="BF30" t="s">
        <v>289</v>
      </c>
      <c r="BJ30" s="23">
        <v>10</v>
      </c>
      <c r="BK30" s="20">
        <f t="shared" si="19"/>
        <v>125</v>
      </c>
      <c r="BL30" t="s">
        <v>290</v>
      </c>
    </row>
    <row r="31" spans="1:70">
      <c r="AD31" s="40">
        <v>3</v>
      </c>
      <c r="AE31" s="35">
        <f t="shared" si="10"/>
        <v>57</v>
      </c>
      <c r="AF31" s="31" t="s">
        <v>291</v>
      </c>
      <c r="AG31" s="44" t="s">
        <v>292</v>
      </c>
      <c r="AH31" s="40">
        <v>3</v>
      </c>
      <c r="AI31" s="35">
        <f t="shared" si="11"/>
        <v>58</v>
      </c>
      <c r="AJ31" s="31" t="s">
        <v>293</v>
      </c>
      <c r="AK31" s="44" t="s">
        <v>723</v>
      </c>
      <c r="AL31" s="40">
        <v>10</v>
      </c>
      <c r="AM31" s="35">
        <f t="shared" si="12"/>
        <v>106</v>
      </c>
      <c r="AN31" t="s">
        <v>294</v>
      </c>
      <c r="AO31" s="40">
        <v>10</v>
      </c>
      <c r="AP31" s="35">
        <f t="shared" si="13"/>
        <v>106</v>
      </c>
      <c r="AQ31" t="s">
        <v>294</v>
      </c>
      <c r="AR31" s="40">
        <v>10</v>
      </c>
      <c r="AS31" s="35">
        <f t="shared" si="14"/>
        <v>106</v>
      </c>
      <c r="AT31" t="s">
        <v>294</v>
      </c>
      <c r="AU31" s="40">
        <v>10</v>
      </c>
      <c r="AV31" s="35">
        <f t="shared" si="15"/>
        <v>106</v>
      </c>
      <c r="AW31" t="s">
        <v>294</v>
      </c>
      <c r="AX31" s="48">
        <v>2</v>
      </c>
      <c r="AY31" s="35">
        <f t="shared" si="16"/>
        <v>32</v>
      </c>
      <c r="AZ31" t="s">
        <v>353</v>
      </c>
      <c r="BA31" s="48">
        <v>2</v>
      </c>
      <c r="BB31" s="35">
        <f t="shared" si="17"/>
        <v>40</v>
      </c>
      <c r="BC31" t="s">
        <v>295</v>
      </c>
      <c r="BD31" s="48">
        <v>2</v>
      </c>
      <c r="BE31" s="35">
        <f t="shared" si="22"/>
        <v>39</v>
      </c>
      <c r="BF31" t="s">
        <v>296</v>
      </c>
    </row>
    <row r="32" spans="1:70">
      <c r="AD32" s="40">
        <v>3</v>
      </c>
      <c r="AE32" s="35">
        <f t="shared" si="10"/>
        <v>60</v>
      </c>
      <c r="AF32" s="31" t="s">
        <v>297</v>
      </c>
      <c r="AG32" s="44" t="s">
        <v>723</v>
      </c>
      <c r="AH32" s="40">
        <v>3</v>
      </c>
      <c r="AI32" s="35">
        <f t="shared" si="11"/>
        <v>61</v>
      </c>
      <c r="AJ32" s="31" t="s">
        <v>298</v>
      </c>
      <c r="AK32" s="44" t="s">
        <v>725</v>
      </c>
      <c r="AL32" s="40">
        <v>10</v>
      </c>
      <c r="AM32" s="35">
        <f t="shared" si="12"/>
        <v>116</v>
      </c>
      <c r="AN32" t="s">
        <v>299</v>
      </c>
      <c r="AO32" s="40">
        <v>10</v>
      </c>
      <c r="AP32" s="35">
        <f t="shared" si="13"/>
        <v>116</v>
      </c>
      <c r="AQ32" t="s">
        <v>300</v>
      </c>
      <c r="AR32" s="40">
        <v>10</v>
      </c>
      <c r="AS32" s="35">
        <f t="shared" si="14"/>
        <v>116</v>
      </c>
      <c r="AT32" t="s">
        <v>301</v>
      </c>
      <c r="AU32" s="40">
        <v>10</v>
      </c>
      <c r="AV32" s="35">
        <f t="shared" si="15"/>
        <v>116</v>
      </c>
      <c r="AW32" t="s">
        <v>302</v>
      </c>
      <c r="AX32" s="48">
        <v>2</v>
      </c>
      <c r="AY32" s="35">
        <f t="shared" si="16"/>
        <v>34</v>
      </c>
      <c r="AZ32" t="s">
        <v>303</v>
      </c>
      <c r="BA32" s="48">
        <v>2</v>
      </c>
      <c r="BB32" s="35">
        <f t="shared" si="17"/>
        <v>42</v>
      </c>
      <c r="BC32" t="s">
        <v>304</v>
      </c>
      <c r="BD32" s="48">
        <v>2</v>
      </c>
      <c r="BE32" s="35">
        <f t="shared" si="22"/>
        <v>41</v>
      </c>
      <c r="BF32" t="s">
        <v>305</v>
      </c>
    </row>
    <row r="33" spans="30:58">
      <c r="AD33" s="40">
        <v>3</v>
      </c>
      <c r="AE33" s="35">
        <f t="shared" si="10"/>
        <v>63</v>
      </c>
      <c r="AF33" s="31" t="s">
        <v>417</v>
      </c>
      <c r="AG33" s="44" t="s">
        <v>725</v>
      </c>
      <c r="AH33" s="40">
        <v>3</v>
      </c>
      <c r="AI33" s="35">
        <f t="shared" si="11"/>
        <v>64</v>
      </c>
      <c r="AJ33" s="31" t="s">
        <v>306</v>
      </c>
      <c r="AK33" s="44" t="s">
        <v>725</v>
      </c>
      <c r="AL33" s="40">
        <v>10</v>
      </c>
      <c r="AM33" s="35">
        <f t="shared" si="12"/>
        <v>126</v>
      </c>
      <c r="AN33" t="s">
        <v>307</v>
      </c>
      <c r="AO33" s="40">
        <v>10</v>
      </c>
      <c r="AP33" s="35">
        <f t="shared" si="13"/>
        <v>126</v>
      </c>
      <c r="AQ33" t="s">
        <v>308</v>
      </c>
      <c r="AR33" s="40">
        <v>10</v>
      </c>
      <c r="AS33" s="35">
        <f t="shared" si="14"/>
        <v>126</v>
      </c>
      <c r="AT33" t="s">
        <v>307</v>
      </c>
      <c r="AU33" s="40">
        <v>10</v>
      </c>
      <c r="AV33" s="35">
        <f t="shared" si="15"/>
        <v>126</v>
      </c>
      <c r="AW33" t="s">
        <v>309</v>
      </c>
      <c r="AX33" s="48">
        <v>2</v>
      </c>
      <c r="AY33" s="35">
        <f t="shared" si="16"/>
        <v>36</v>
      </c>
      <c r="AZ33" t="s">
        <v>363</v>
      </c>
      <c r="BA33" s="48">
        <v>2</v>
      </c>
      <c r="BB33" s="35">
        <f t="shared" si="17"/>
        <v>44</v>
      </c>
      <c r="BC33" t="s">
        <v>310</v>
      </c>
      <c r="BD33" s="48">
        <v>2</v>
      </c>
      <c r="BE33" s="35">
        <f t="shared" si="22"/>
        <v>43</v>
      </c>
      <c r="BF33" t="s">
        <v>311</v>
      </c>
    </row>
    <row r="34" spans="30:58">
      <c r="AD34" s="40">
        <v>3</v>
      </c>
      <c r="AE34" s="35">
        <f t="shared" si="10"/>
        <v>66</v>
      </c>
      <c r="AF34" s="31" t="s">
        <v>293</v>
      </c>
      <c r="AG34" s="44" t="s">
        <v>723</v>
      </c>
      <c r="AH34" s="40">
        <v>3</v>
      </c>
      <c r="AI34" s="35">
        <f t="shared" si="11"/>
        <v>67</v>
      </c>
      <c r="AJ34" s="31" t="s">
        <v>297</v>
      </c>
      <c r="AK34" s="44" t="s">
        <v>723</v>
      </c>
      <c r="AL34" s="40">
        <v>10</v>
      </c>
      <c r="AM34" s="35">
        <f t="shared" si="12"/>
        <v>136</v>
      </c>
      <c r="AN34" t="s">
        <v>312</v>
      </c>
      <c r="AO34" s="40">
        <v>10</v>
      </c>
      <c r="AP34" s="35">
        <f t="shared" si="13"/>
        <v>136</v>
      </c>
      <c r="AQ34" t="s">
        <v>313</v>
      </c>
      <c r="AR34" s="40">
        <v>10</v>
      </c>
      <c r="AS34" s="35">
        <f t="shared" si="14"/>
        <v>136</v>
      </c>
      <c r="AT34" t="s">
        <v>314</v>
      </c>
      <c r="AU34" s="40">
        <v>10</v>
      </c>
      <c r="AV34" s="35">
        <f t="shared" si="15"/>
        <v>136</v>
      </c>
      <c r="AW34" t="s">
        <v>315</v>
      </c>
      <c r="AX34" s="48">
        <v>2</v>
      </c>
      <c r="AY34" s="35">
        <f t="shared" si="16"/>
        <v>38</v>
      </c>
      <c r="AZ34" t="s">
        <v>316</v>
      </c>
      <c r="BA34" s="48">
        <v>2</v>
      </c>
      <c r="BB34" s="35">
        <f t="shared" si="17"/>
        <v>46</v>
      </c>
      <c r="BC34" t="s">
        <v>317</v>
      </c>
      <c r="BD34" s="48">
        <v>2</v>
      </c>
      <c r="BE34" s="35">
        <f t="shared" si="22"/>
        <v>45</v>
      </c>
      <c r="BF34" t="s">
        <v>318</v>
      </c>
    </row>
    <row r="35" spans="30:58">
      <c r="AD35" s="40">
        <v>3</v>
      </c>
      <c r="AE35" s="35">
        <f t="shared" si="10"/>
        <v>69</v>
      </c>
      <c r="AF35" s="31" t="s">
        <v>319</v>
      </c>
      <c r="AG35" s="44" t="s">
        <v>723</v>
      </c>
      <c r="AH35" s="40">
        <v>3</v>
      </c>
      <c r="AI35" s="35">
        <f t="shared" si="11"/>
        <v>70</v>
      </c>
      <c r="AJ35" s="49" t="s">
        <v>320</v>
      </c>
      <c r="AK35" s="44" t="s">
        <v>725</v>
      </c>
      <c r="AL35" s="48">
        <v>10</v>
      </c>
      <c r="AM35" s="35">
        <f t="shared" si="12"/>
        <v>146</v>
      </c>
      <c r="AN35" s="32" t="s">
        <v>321</v>
      </c>
      <c r="AO35" s="48">
        <v>10</v>
      </c>
      <c r="AP35" s="35">
        <f t="shared" si="13"/>
        <v>146</v>
      </c>
      <c r="AQ35" s="32" t="s">
        <v>321</v>
      </c>
      <c r="AR35" s="48">
        <v>10</v>
      </c>
      <c r="AS35" s="35">
        <f t="shared" si="14"/>
        <v>146</v>
      </c>
      <c r="AT35" s="32" t="s">
        <v>321</v>
      </c>
      <c r="AU35" s="48">
        <v>10</v>
      </c>
      <c r="AV35" s="35">
        <f t="shared" si="15"/>
        <v>146</v>
      </c>
      <c r="AW35" s="32" t="s">
        <v>321</v>
      </c>
      <c r="AX35" s="48">
        <v>2</v>
      </c>
      <c r="AY35" s="35">
        <f t="shared" si="16"/>
        <v>40</v>
      </c>
      <c r="AZ35" t="s">
        <v>372</v>
      </c>
      <c r="BA35" s="48">
        <v>2</v>
      </c>
      <c r="BB35" s="35">
        <f t="shared" si="17"/>
        <v>48</v>
      </c>
      <c r="BC35" t="s">
        <v>322</v>
      </c>
      <c r="BD35" s="48">
        <v>2</v>
      </c>
      <c r="BE35" s="35">
        <f t="shared" si="22"/>
        <v>47</v>
      </c>
      <c r="BF35" t="s">
        <v>323</v>
      </c>
    </row>
    <row r="36" spans="30:58">
      <c r="AD36" s="40">
        <v>3</v>
      </c>
      <c r="AE36" s="35">
        <f t="shared" si="10"/>
        <v>72</v>
      </c>
      <c r="AF36" s="31" t="s">
        <v>324</v>
      </c>
      <c r="AG36" s="44" t="s">
        <v>723</v>
      </c>
      <c r="AH36" s="40">
        <v>3</v>
      </c>
      <c r="AI36" s="35">
        <f t="shared" si="11"/>
        <v>73</v>
      </c>
      <c r="AJ36" s="31" t="s">
        <v>325</v>
      </c>
      <c r="AK36" s="44" t="s">
        <v>725</v>
      </c>
      <c r="AL36" s="40">
        <v>15</v>
      </c>
      <c r="AM36" s="35">
        <f t="shared" si="12"/>
        <v>161</v>
      </c>
      <c r="AN36" t="s">
        <v>326</v>
      </c>
      <c r="AO36" s="40">
        <v>15</v>
      </c>
      <c r="AP36" s="35">
        <f t="shared" si="13"/>
        <v>161</v>
      </c>
      <c r="AQ36" s="32" t="s">
        <v>327</v>
      </c>
      <c r="AR36" s="40">
        <v>15</v>
      </c>
      <c r="AS36" s="35">
        <f t="shared" si="14"/>
        <v>161</v>
      </c>
      <c r="AT36" s="32" t="s">
        <v>328</v>
      </c>
      <c r="AU36" s="40">
        <v>15</v>
      </c>
      <c r="AV36" s="35">
        <f t="shared" si="15"/>
        <v>161</v>
      </c>
      <c r="AW36" s="32" t="s">
        <v>329</v>
      </c>
      <c r="AX36" s="48">
        <v>2</v>
      </c>
      <c r="AY36" s="35">
        <f t="shared" si="16"/>
        <v>42</v>
      </c>
      <c r="AZ36" t="s">
        <v>381</v>
      </c>
      <c r="BA36" s="48">
        <v>2</v>
      </c>
      <c r="BB36" s="35">
        <f t="shared" si="17"/>
        <v>50</v>
      </c>
      <c r="BC36" t="s">
        <v>330</v>
      </c>
      <c r="BD36" s="48">
        <v>2</v>
      </c>
      <c r="BE36" s="35">
        <f t="shared" si="22"/>
        <v>49</v>
      </c>
      <c r="BF36" t="s">
        <v>331</v>
      </c>
    </row>
    <row r="37" spans="30:58">
      <c r="AD37" s="40">
        <v>3</v>
      </c>
      <c r="AE37" s="35">
        <f t="shared" si="10"/>
        <v>75</v>
      </c>
      <c r="AF37" s="31" t="s">
        <v>332</v>
      </c>
      <c r="AG37" s="44" t="s">
        <v>723</v>
      </c>
      <c r="AH37" s="40">
        <v>3</v>
      </c>
      <c r="AI37" s="35">
        <f t="shared" si="11"/>
        <v>76</v>
      </c>
      <c r="AJ37" s="31" t="s">
        <v>333</v>
      </c>
      <c r="AK37" s="44" t="s">
        <v>723</v>
      </c>
      <c r="AL37" s="40">
        <v>15</v>
      </c>
      <c r="AM37" s="35">
        <f t="shared" si="12"/>
        <v>176</v>
      </c>
      <c r="AN37" t="s">
        <v>334</v>
      </c>
      <c r="AO37" s="40">
        <v>15</v>
      </c>
      <c r="AP37" s="35">
        <f t="shared" si="13"/>
        <v>176</v>
      </c>
      <c r="AQ37" s="32" t="s">
        <v>335</v>
      </c>
      <c r="AR37" s="40">
        <v>15</v>
      </c>
      <c r="AS37" s="35">
        <f t="shared" si="14"/>
        <v>176</v>
      </c>
      <c r="AT37" s="32" t="s">
        <v>336</v>
      </c>
      <c r="AU37" s="40">
        <v>15</v>
      </c>
      <c r="AV37" s="35">
        <f t="shared" si="15"/>
        <v>176</v>
      </c>
      <c r="AW37" s="32" t="s">
        <v>337</v>
      </c>
      <c r="AX37" s="48">
        <v>2</v>
      </c>
      <c r="AY37" s="35">
        <f t="shared" si="16"/>
        <v>44</v>
      </c>
      <c r="AZ37" t="s">
        <v>338</v>
      </c>
      <c r="BA37" s="48">
        <v>2</v>
      </c>
      <c r="BB37" s="35">
        <f t="shared" si="17"/>
        <v>52</v>
      </c>
      <c r="BC37" t="s">
        <v>205</v>
      </c>
      <c r="BD37" s="48">
        <v>2</v>
      </c>
      <c r="BE37" s="35">
        <f t="shared" si="22"/>
        <v>51</v>
      </c>
      <c r="BF37" t="s">
        <v>206</v>
      </c>
    </row>
    <row r="38" spans="30:58">
      <c r="AD38" s="40">
        <v>3</v>
      </c>
      <c r="AE38" s="35">
        <f t="shared" ref="AE38:AE69" si="23">AE37+AD38</f>
        <v>78</v>
      </c>
      <c r="AF38" s="31" t="s">
        <v>207</v>
      </c>
      <c r="AG38" s="44" t="s">
        <v>723</v>
      </c>
      <c r="AH38" s="40">
        <v>3</v>
      </c>
      <c r="AI38" s="35">
        <f t="shared" ref="AI38:AI69" si="24">AI37+AH38</f>
        <v>79</v>
      </c>
      <c r="AJ38" s="31" t="s">
        <v>208</v>
      </c>
      <c r="AK38" s="44" t="s">
        <v>723</v>
      </c>
      <c r="AX38" s="48">
        <v>2</v>
      </c>
      <c r="AY38" s="35">
        <f t="shared" si="16"/>
        <v>46</v>
      </c>
      <c r="AZ38" t="s">
        <v>209</v>
      </c>
      <c r="BA38" s="48">
        <v>2</v>
      </c>
      <c r="BB38" s="35">
        <f t="shared" si="17"/>
        <v>54</v>
      </c>
      <c r="BC38" t="s">
        <v>210</v>
      </c>
      <c r="BD38" s="48">
        <v>2</v>
      </c>
      <c r="BE38" s="35">
        <f t="shared" si="22"/>
        <v>53</v>
      </c>
      <c r="BF38" t="s">
        <v>211</v>
      </c>
    </row>
    <row r="39" spans="30:58">
      <c r="AD39" s="40">
        <v>3</v>
      </c>
      <c r="AE39" s="35">
        <f t="shared" si="23"/>
        <v>81</v>
      </c>
      <c r="AF39" s="31" t="s">
        <v>212</v>
      </c>
      <c r="AG39" s="44" t="s">
        <v>723</v>
      </c>
      <c r="AH39" s="40">
        <v>3</v>
      </c>
      <c r="AI39" s="35">
        <f t="shared" si="24"/>
        <v>82</v>
      </c>
      <c r="AJ39" s="31" t="s">
        <v>213</v>
      </c>
      <c r="AK39" s="44" t="s">
        <v>468</v>
      </c>
      <c r="AX39" s="48">
        <v>2</v>
      </c>
      <c r="AY39" s="35">
        <f t="shared" si="16"/>
        <v>48</v>
      </c>
      <c r="AZ39" t="s">
        <v>401</v>
      </c>
      <c r="BA39" s="40">
        <v>3</v>
      </c>
      <c r="BB39" s="35">
        <f t="shared" si="17"/>
        <v>57</v>
      </c>
      <c r="BC39" t="s">
        <v>214</v>
      </c>
      <c r="BD39" s="48">
        <v>2</v>
      </c>
      <c r="BE39" s="35">
        <f t="shared" si="22"/>
        <v>55</v>
      </c>
      <c r="BF39" t="s">
        <v>215</v>
      </c>
    </row>
    <row r="40" spans="30:58">
      <c r="AD40" s="40">
        <v>3</v>
      </c>
      <c r="AE40" s="35">
        <f t="shared" si="23"/>
        <v>84</v>
      </c>
      <c r="AF40" s="31" t="s">
        <v>216</v>
      </c>
      <c r="AG40" s="44" t="s">
        <v>723</v>
      </c>
      <c r="AH40" s="40">
        <v>3</v>
      </c>
      <c r="AI40" s="35">
        <f t="shared" si="24"/>
        <v>85</v>
      </c>
      <c r="AJ40" s="31" t="s">
        <v>332</v>
      </c>
      <c r="AK40" s="44" t="s">
        <v>723</v>
      </c>
      <c r="AX40" s="48">
        <v>2</v>
      </c>
      <c r="AY40" s="35">
        <f t="shared" si="16"/>
        <v>50</v>
      </c>
      <c r="AZ40" t="s">
        <v>272</v>
      </c>
      <c r="BA40" s="40">
        <v>3</v>
      </c>
      <c r="BB40" s="35">
        <f t="shared" si="17"/>
        <v>60</v>
      </c>
      <c r="BC40" t="s">
        <v>217</v>
      </c>
      <c r="BD40" s="48">
        <v>2</v>
      </c>
      <c r="BE40" s="35">
        <f t="shared" si="22"/>
        <v>57</v>
      </c>
      <c r="BF40" t="s">
        <v>218</v>
      </c>
    </row>
    <row r="41" spans="30:58">
      <c r="AD41" s="40">
        <v>3</v>
      </c>
      <c r="AE41" s="35">
        <f t="shared" si="23"/>
        <v>87</v>
      </c>
      <c r="AF41" s="31" t="s">
        <v>219</v>
      </c>
      <c r="AG41" s="44" t="s">
        <v>723</v>
      </c>
      <c r="AH41" s="40">
        <v>3</v>
      </c>
      <c r="AI41" s="35">
        <f t="shared" si="24"/>
        <v>88</v>
      </c>
      <c r="AJ41" s="31" t="s">
        <v>220</v>
      </c>
      <c r="AK41" s="44" t="s">
        <v>725</v>
      </c>
      <c r="AX41" s="48">
        <v>2</v>
      </c>
      <c r="AY41" s="35">
        <f t="shared" si="16"/>
        <v>52</v>
      </c>
      <c r="AZ41" t="s">
        <v>281</v>
      </c>
      <c r="BA41" s="40">
        <v>3</v>
      </c>
      <c r="BB41" s="35">
        <f t="shared" si="17"/>
        <v>63</v>
      </c>
      <c r="BC41" t="s">
        <v>221</v>
      </c>
      <c r="BD41" s="48">
        <v>2</v>
      </c>
      <c r="BE41" s="35">
        <f t="shared" si="22"/>
        <v>59</v>
      </c>
      <c r="BF41" t="s">
        <v>222</v>
      </c>
    </row>
    <row r="42" spans="30:58">
      <c r="AD42" s="40">
        <v>3</v>
      </c>
      <c r="AE42" s="35">
        <f t="shared" si="23"/>
        <v>90</v>
      </c>
      <c r="AF42" s="35" t="s">
        <v>223</v>
      </c>
      <c r="AG42" s="44" t="s">
        <v>704</v>
      </c>
      <c r="AH42" s="40">
        <v>3</v>
      </c>
      <c r="AI42" s="35">
        <f t="shared" si="24"/>
        <v>91</v>
      </c>
      <c r="AJ42" s="35" t="s">
        <v>224</v>
      </c>
      <c r="AK42" s="44" t="s">
        <v>704</v>
      </c>
      <c r="AX42" s="48">
        <v>2</v>
      </c>
      <c r="AY42" s="35">
        <f t="shared" si="16"/>
        <v>54</v>
      </c>
      <c r="AZ42" t="s">
        <v>304</v>
      </c>
      <c r="BA42" s="48">
        <v>3</v>
      </c>
      <c r="BB42" s="35">
        <f t="shared" si="17"/>
        <v>66</v>
      </c>
      <c r="BC42" t="s">
        <v>225</v>
      </c>
      <c r="BD42" s="48">
        <v>2</v>
      </c>
      <c r="BE42" s="35">
        <f t="shared" si="22"/>
        <v>61</v>
      </c>
      <c r="BF42" t="s">
        <v>226</v>
      </c>
    </row>
    <row r="43" spans="30:58">
      <c r="AD43" s="40">
        <v>3</v>
      </c>
      <c r="AE43" s="35">
        <f t="shared" si="23"/>
        <v>93</v>
      </c>
      <c r="AF43" s="31" t="s">
        <v>227</v>
      </c>
      <c r="AG43" s="44" t="s">
        <v>725</v>
      </c>
      <c r="AH43" s="40">
        <v>3</v>
      </c>
      <c r="AI43" s="35">
        <f t="shared" si="24"/>
        <v>94</v>
      </c>
      <c r="AJ43" s="31" t="s">
        <v>228</v>
      </c>
      <c r="AK43" s="44" t="s">
        <v>725</v>
      </c>
      <c r="AX43" s="48">
        <v>2</v>
      </c>
      <c r="AY43" s="35">
        <f t="shared" si="16"/>
        <v>56</v>
      </c>
      <c r="AZ43" t="s">
        <v>310</v>
      </c>
      <c r="BA43" s="48">
        <v>3</v>
      </c>
      <c r="BB43" s="35">
        <f t="shared" si="17"/>
        <v>69</v>
      </c>
      <c r="BC43" t="s">
        <v>229</v>
      </c>
      <c r="BD43" s="40">
        <v>2</v>
      </c>
      <c r="BE43" s="35">
        <f t="shared" si="22"/>
        <v>63</v>
      </c>
      <c r="BF43" t="s">
        <v>230</v>
      </c>
    </row>
    <row r="44" spans="30:58">
      <c r="AD44" s="40">
        <v>3</v>
      </c>
      <c r="AE44" s="35">
        <f t="shared" si="23"/>
        <v>96</v>
      </c>
      <c r="AF44" s="31" t="s">
        <v>231</v>
      </c>
      <c r="AG44" s="44" t="s">
        <v>725</v>
      </c>
      <c r="AH44" s="40">
        <v>3</v>
      </c>
      <c r="AI44" s="35">
        <f t="shared" si="24"/>
        <v>97</v>
      </c>
      <c r="AJ44" s="31" t="s">
        <v>207</v>
      </c>
      <c r="AK44" s="44" t="s">
        <v>723</v>
      </c>
      <c r="AX44" s="48">
        <v>2</v>
      </c>
      <c r="AY44" s="35">
        <f t="shared" si="16"/>
        <v>58</v>
      </c>
      <c r="AZ44" t="s">
        <v>317</v>
      </c>
      <c r="BA44" s="48">
        <v>3</v>
      </c>
      <c r="BB44" s="35">
        <f t="shared" si="17"/>
        <v>72</v>
      </c>
      <c r="BC44" t="s">
        <v>232</v>
      </c>
      <c r="BD44" s="40">
        <v>2</v>
      </c>
      <c r="BE44" s="35">
        <f t="shared" si="22"/>
        <v>65</v>
      </c>
      <c r="BF44" t="s">
        <v>233</v>
      </c>
    </row>
    <row r="45" spans="30:58">
      <c r="AD45" s="40">
        <v>3</v>
      </c>
      <c r="AE45" s="35">
        <f t="shared" si="23"/>
        <v>99</v>
      </c>
      <c r="AF45" s="31" t="s">
        <v>234</v>
      </c>
      <c r="AG45" s="44" t="s">
        <v>725</v>
      </c>
      <c r="AH45" s="40">
        <v>3</v>
      </c>
      <c r="AI45" s="35">
        <f t="shared" si="24"/>
        <v>100</v>
      </c>
      <c r="AJ45" s="33" t="s">
        <v>235</v>
      </c>
      <c r="AK45" s="44" t="s">
        <v>725</v>
      </c>
      <c r="AX45" s="48">
        <v>2</v>
      </c>
      <c r="AY45" s="35">
        <f t="shared" si="16"/>
        <v>60</v>
      </c>
      <c r="AZ45" t="s">
        <v>236</v>
      </c>
      <c r="BA45" s="48">
        <v>3</v>
      </c>
      <c r="BB45" s="35">
        <f t="shared" si="17"/>
        <v>75</v>
      </c>
      <c r="BC45" t="s">
        <v>237</v>
      </c>
      <c r="BD45" s="40">
        <v>2</v>
      </c>
      <c r="BE45" s="35">
        <f t="shared" si="22"/>
        <v>67</v>
      </c>
      <c r="BF45" t="s">
        <v>238</v>
      </c>
    </row>
    <row r="46" spans="30:58">
      <c r="AD46" s="40">
        <v>3</v>
      </c>
      <c r="AE46" s="35">
        <f t="shared" si="23"/>
        <v>102</v>
      </c>
      <c r="AF46" s="35" t="s">
        <v>239</v>
      </c>
      <c r="AG46" s="44" t="s">
        <v>704</v>
      </c>
      <c r="AH46" s="40">
        <v>3</v>
      </c>
      <c r="AI46" s="35">
        <f t="shared" si="24"/>
        <v>103</v>
      </c>
      <c r="AJ46" s="31" t="s">
        <v>240</v>
      </c>
      <c r="AK46" s="44" t="s">
        <v>725</v>
      </c>
      <c r="AX46" s="40">
        <v>3</v>
      </c>
      <c r="AY46" s="35">
        <f t="shared" si="16"/>
        <v>63</v>
      </c>
      <c r="AZ46" t="s">
        <v>214</v>
      </c>
      <c r="BA46" s="48">
        <v>3</v>
      </c>
      <c r="BB46" s="35">
        <f t="shared" si="17"/>
        <v>78</v>
      </c>
      <c r="BC46" t="s">
        <v>241</v>
      </c>
      <c r="BD46" s="48">
        <v>2</v>
      </c>
      <c r="BE46" s="35">
        <f t="shared" si="22"/>
        <v>69</v>
      </c>
      <c r="BF46" t="s">
        <v>242</v>
      </c>
    </row>
    <row r="47" spans="30:58">
      <c r="AD47" s="40">
        <v>3</v>
      </c>
      <c r="AE47" s="35">
        <f t="shared" si="23"/>
        <v>105</v>
      </c>
      <c r="AF47" s="31" t="s">
        <v>243</v>
      </c>
      <c r="AG47" s="44" t="s">
        <v>723</v>
      </c>
      <c r="AH47" s="40">
        <v>3</v>
      </c>
      <c r="AI47" s="35">
        <f t="shared" si="24"/>
        <v>106</v>
      </c>
      <c r="AJ47" s="33" t="s">
        <v>244</v>
      </c>
      <c r="AK47" s="44" t="s">
        <v>725</v>
      </c>
      <c r="AX47" s="40">
        <v>3</v>
      </c>
      <c r="AY47" s="35">
        <f t="shared" si="16"/>
        <v>66</v>
      </c>
      <c r="AZ47" s="32" t="s">
        <v>245</v>
      </c>
      <c r="BA47" s="48">
        <v>3</v>
      </c>
      <c r="BB47" s="35">
        <f t="shared" si="17"/>
        <v>81</v>
      </c>
      <c r="BC47" s="32" t="s">
        <v>245</v>
      </c>
      <c r="BD47" s="48">
        <v>2</v>
      </c>
      <c r="BE47" s="35">
        <f t="shared" si="22"/>
        <v>71</v>
      </c>
      <c r="BF47" t="s">
        <v>246</v>
      </c>
    </row>
    <row r="48" spans="30:58">
      <c r="AD48" s="40">
        <v>3</v>
      </c>
      <c r="AE48" s="35">
        <f t="shared" si="23"/>
        <v>108</v>
      </c>
      <c r="AF48" s="31" t="s">
        <v>247</v>
      </c>
      <c r="AG48" s="44" t="s">
        <v>723</v>
      </c>
      <c r="AH48" s="40">
        <v>3</v>
      </c>
      <c r="AI48" s="35">
        <f t="shared" si="24"/>
        <v>109</v>
      </c>
      <c r="AJ48" s="31" t="s">
        <v>243</v>
      </c>
      <c r="AK48" s="44" t="s">
        <v>723</v>
      </c>
      <c r="AX48" s="40">
        <v>3</v>
      </c>
      <c r="AY48" s="35">
        <f t="shared" si="16"/>
        <v>69</v>
      </c>
      <c r="AZ48" t="s">
        <v>248</v>
      </c>
      <c r="BA48" s="48">
        <v>3</v>
      </c>
      <c r="BB48" s="35">
        <f t="shared" si="17"/>
        <v>84</v>
      </c>
      <c r="BC48" t="s">
        <v>249</v>
      </c>
      <c r="BD48" s="48">
        <v>2</v>
      </c>
      <c r="BE48" s="35">
        <f t="shared" si="22"/>
        <v>73</v>
      </c>
      <c r="BF48" t="s">
        <v>250</v>
      </c>
    </row>
    <row r="49" spans="30:58">
      <c r="AD49" s="40">
        <v>3</v>
      </c>
      <c r="AE49" s="35">
        <f t="shared" si="23"/>
        <v>111</v>
      </c>
      <c r="AF49" s="31" t="s">
        <v>251</v>
      </c>
      <c r="AG49" s="44" t="s">
        <v>723</v>
      </c>
      <c r="AH49" s="40">
        <v>3</v>
      </c>
      <c r="AI49" s="35">
        <f t="shared" si="24"/>
        <v>112</v>
      </c>
      <c r="AJ49" s="31" t="s">
        <v>247</v>
      </c>
      <c r="AK49" s="44" t="s">
        <v>723</v>
      </c>
      <c r="AX49" s="40">
        <v>3</v>
      </c>
      <c r="AY49" s="35">
        <f t="shared" si="16"/>
        <v>72</v>
      </c>
      <c r="AZ49" t="s">
        <v>252</v>
      </c>
      <c r="BA49" s="48">
        <v>3</v>
      </c>
      <c r="BB49" s="35">
        <f t="shared" si="17"/>
        <v>87</v>
      </c>
      <c r="BC49" t="s">
        <v>253</v>
      </c>
      <c r="BD49" s="40">
        <v>2</v>
      </c>
      <c r="BE49" s="35">
        <f t="shared" si="22"/>
        <v>75</v>
      </c>
      <c r="BF49" t="s">
        <v>254</v>
      </c>
    </row>
    <row r="50" spans="30:58">
      <c r="AD50" s="40">
        <v>3</v>
      </c>
      <c r="AE50" s="35">
        <f t="shared" si="23"/>
        <v>114</v>
      </c>
      <c r="AF50" s="31" t="s">
        <v>255</v>
      </c>
      <c r="AG50" s="44" t="s">
        <v>723</v>
      </c>
      <c r="AH50" s="40">
        <v>3</v>
      </c>
      <c r="AI50" s="35">
        <f t="shared" si="24"/>
        <v>115</v>
      </c>
      <c r="AJ50" s="31" t="s">
        <v>251</v>
      </c>
      <c r="AK50" s="44" t="s">
        <v>723</v>
      </c>
      <c r="AX50" s="40">
        <v>3</v>
      </c>
      <c r="AY50" s="35">
        <f t="shared" si="16"/>
        <v>75</v>
      </c>
      <c r="AZ50" t="s">
        <v>221</v>
      </c>
      <c r="BA50" s="48">
        <v>3</v>
      </c>
      <c r="BB50" s="35">
        <f t="shared" si="17"/>
        <v>90</v>
      </c>
      <c r="BC50" t="s">
        <v>256</v>
      </c>
      <c r="BD50" s="40">
        <v>2</v>
      </c>
      <c r="BE50" s="35">
        <f t="shared" si="22"/>
        <v>77</v>
      </c>
      <c r="BF50" t="s">
        <v>257</v>
      </c>
    </row>
    <row r="51" spans="30:58">
      <c r="AD51" s="40">
        <v>3</v>
      </c>
      <c r="AE51" s="35">
        <f t="shared" si="23"/>
        <v>117</v>
      </c>
      <c r="AF51" s="31" t="s">
        <v>258</v>
      </c>
      <c r="AG51" s="44" t="s">
        <v>723</v>
      </c>
      <c r="AH51" s="40">
        <v>3</v>
      </c>
      <c r="AI51" s="35">
        <f t="shared" si="24"/>
        <v>118</v>
      </c>
      <c r="AJ51" s="31" t="s">
        <v>255</v>
      </c>
      <c r="AK51" s="44" t="s">
        <v>723</v>
      </c>
      <c r="AX51" s="48">
        <v>3</v>
      </c>
      <c r="AY51" s="35">
        <f t="shared" si="16"/>
        <v>78</v>
      </c>
      <c r="AZ51" t="s">
        <v>267</v>
      </c>
      <c r="BA51" s="48">
        <v>3</v>
      </c>
      <c r="BB51" s="35">
        <f t="shared" si="17"/>
        <v>93</v>
      </c>
      <c r="BC51" t="s">
        <v>260</v>
      </c>
      <c r="BD51" s="40">
        <v>2</v>
      </c>
      <c r="BE51" s="35">
        <f t="shared" si="22"/>
        <v>79</v>
      </c>
      <c r="BF51" t="s">
        <v>261</v>
      </c>
    </row>
    <row r="52" spans="30:58">
      <c r="AD52" s="40">
        <v>3</v>
      </c>
      <c r="AE52" s="35">
        <f t="shared" si="23"/>
        <v>120</v>
      </c>
      <c r="AF52" s="31" t="s">
        <v>262</v>
      </c>
      <c r="AG52" s="44" t="s">
        <v>723</v>
      </c>
      <c r="AH52" s="40">
        <v>3</v>
      </c>
      <c r="AI52" s="35">
        <f t="shared" si="24"/>
        <v>121</v>
      </c>
      <c r="AJ52" s="31" t="s">
        <v>258</v>
      </c>
      <c r="AK52" s="44" t="s">
        <v>723</v>
      </c>
      <c r="AX52" s="48">
        <v>3</v>
      </c>
      <c r="AY52" s="35">
        <f t="shared" si="16"/>
        <v>81</v>
      </c>
      <c r="AZ52" t="s">
        <v>259</v>
      </c>
      <c r="BA52" s="48">
        <v>3</v>
      </c>
      <c r="BB52" s="35">
        <f t="shared" si="17"/>
        <v>96</v>
      </c>
      <c r="BC52" t="s">
        <v>264</v>
      </c>
      <c r="BD52" s="40">
        <v>2</v>
      </c>
      <c r="BE52" s="35">
        <f t="shared" si="22"/>
        <v>81</v>
      </c>
      <c r="BF52" t="s">
        <v>265</v>
      </c>
    </row>
    <row r="53" spans="30:58">
      <c r="AD53" s="40">
        <v>3</v>
      </c>
      <c r="AE53" s="35">
        <f t="shared" si="23"/>
        <v>123</v>
      </c>
      <c r="AF53" s="31" t="s">
        <v>266</v>
      </c>
      <c r="AG53" s="44" t="s">
        <v>723</v>
      </c>
      <c r="AH53" s="40">
        <v>3</v>
      </c>
      <c r="AI53" s="35">
        <f t="shared" si="24"/>
        <v>124</v>
      </c>
      <c r="AJ53" s="31" t="s">
        <v>262</v>
      </c>
      <c r="AK53" s="44" t="s">
        <v>723</v>
      </c>
      <c r="AX53" s="48">
        <v>3</v>
      </c>
      <c r="AY53" s="35">
        <f t="shared" si="16"/>
        <v>84</v>
      </c>
      <c r="AZ53" t="s">
        <v>263</v>
      </c>
      <c r="BA53" s="48">
        <v>3</v>
      </c>
      <c r="BB53" s="35">
        <f t="shared" si="17"/>
        <v>99</v>
      </c>
      <c r="BC53" t="s">
        <v>143</v>
      </c>
      <c r="BD53" s="40">
        <v>2</v>
      </c>
      <c r="BE53" s="35">
        <f t="shared" si="22"/>
        <v>83</v>
      </c>
      <c r="BF53" t="s">
        <v>144</v>
      </c>
    </row>
    <row r="54" spans="30:58">
      <c r="AD54" s="40">
        <v>4</v>
      </c>
      <c r="AE54" s="35">
        <f t="shared" si="23"/>
        <v>127</v>
      </c>
      <c r="AF54" s="31" t="s">
        <v>145</v>
      </c>
      <c r="AG54" s="44" t="s">
        <v>725</v>
      </c>
      <c r="AH54" s="40">
        <v>3</v>
      </c>
      <c r="AI54" s="35">
        <f t="shared" si="24"/>
        <v>127</v>
      </c>
      <c r="AJ54" s="31" t="s">
        <v>266</v>
      </c>
      <c r="AK54" s="44" t="s">
        <v>723</v>
      </c>
      <c r="AX54" s="48">
        <v>3</v>
      </c>
      <c r="AY54" s="35">
        <f t="shared" si="16"/>
        <v>87</v>
      </c>
      <c r="AZ54" t="s">
        <v>229</v>
      </c>
      <c r="BA54" s="40">
        <v>3</v>
      </c>
      <c r="BB54" s="35">
        <f t="shared" si="17"/>
        <v>102</v>
      </c>
      <c r="BC54" t="s">
        <v>146</v>
      </c>
      <c r="BD54" s="48">
        <v>2</v>
      </c>
      <c r="BE54" s="35">
        <f t="shared" si="22"/>
        <v>85</v>
      </c>
      <c r="BF54" t="s">
        <v>147</v>
      </c>
    </row>
    <row r="55" spans="30:58">
      <c r="AD55" s="40">
        <v>4</v>
      </c>
      <c r="AE55" s="35">
        <f t="shared" si="23"/>
        <v>131</v>
      </c>
      <c r="AF55" s="31" t="s">
        <v>148</v>
      </c>
      <c r="AG55" s="44" t="s">
        <v>405</v>
      </c>
      <c r="AH55" s="40">
        <v>3</v>
      </c>
      <c r="AI55" s="35">
        <f t="shared" si="24"/>
        <v>130</v>
      </c>
      <c r="AJ55" s="33" t="s">
        <v>149</v>
      </c>
      <c r="AK55" s="45" t="s">
        <v>704</v>
      </c>
      <c r="AX55" s="48">
        <v>3</v>
      </c>
      <c r="AY55" s="35">
        <f t="shared" si="16"/>
        <v>90</v>
      </c>
      <c r="AZ55" t="s">
        <v>150</v>
      </c>
      <c r="BA55" s="40">
        <v>3</v>
      </c>
      <c r="BB55" s="35">
        <f t="shared" si="17"/>
        <v>105</v>
      </c>
      <c r="BC55" t="s">
        <v>151</v>
      </c>
      <c r="BD55" s="48">
        <v>2</v>
      </c>
      <c r="BE55" s="35">
        <f t="shared" si="22"/>
        <v>87</v>
      </c>
      <c r="BF55" t="s">
        <v>152</v>
      </c>
    </row>
    <row r="56" spans="30:58">
      <c r="AD56" s="40">
        <v>4</v>
      </c>
      <c r="AE56" s="35">
        <f t="shared" si="23"/>
        <v>135</v>
      </c>
      <c r="AF56" s="31" t="s">
        <v>153</v>
      </c>
      <c r="AG56" s="44" t="s">
        <v>723</v>
      </c>
      <c r="AH56" s="40">
        <v>4</v>
      </c>
      <c r="AI56" s="35">
        <f t="shared" si="24"/>
        <v>134</v>
      </c>
      <c r="AJ56" s="31" t="s">
        <v>145</v>
      </c>
      <c r="AK56" s="44" t="s">
        <v>725</v>
      </c>
      <c r="AX56" s="48">
        <v>3</v>
      </c>
      <c r="AY56" s="35">
        <f t="shared" si="16"/>
        <v>93</v>
      </c>
      <c r="AZ56" t="s">
        <v>154</v>
      </c>
      <c r="BA56" s="40">
        <v>3</v>
      </c>
      <c r="BB56" s="35">
        <f t="shared" si="17"/>
        <v>108</v>
      </c>
      <c r="BC56" t="s">
        <v>155</v>
      </c>
      <c r="BD56" s="48">
        <v>2</v>
      </c>
      <c r="BE56" s="35">
        <f t="shared" si="22"/>
        <v>89</v>
      </c>
      <c r="BF56" t="s">
        <v>156</v>
      </c>
    </row>
    <row r="57" spans="30:58">
      <c r="AD57" s="40">
        <v>4</v>
      </c>
      <c r="AE57" s="35">
        <f t="shared" si="23"/>
        <v>139</v>
      </c>
      <c r="AF57" s="31" t="s">
        <v>157</v>
      </c>
      <c r="AG57" s="44" t="s">
        <v>723</v>
      </c>
      <c r="AH57" s="40">
        <v>4</v>
      </c>
      <c r="AI57" s="35">
        <f t="shared" si="24"/>
        <v>138</v>
      </c>
      <c r="AJ57" s="31" t="s">
        <v>158</v>
      </c>
      <c r="AK57" s="44" t="s">
        <v>725</v>
      </c>
      <c r="AX57" s="48">
        <v>3</v>
      </c>
      <c r="AY57" s="35">
        <f t="shared" si="16"/>
        <v>96</v>
      </c>
      <c r="AZ57" t="s">
        <v>232</v>
      </c>
      <c r="BA57" s="40">
        <v>3</v>
      </c>
      <c r="BB57" s="35">
        <f t="shared" si="17"/>
        <v>111</v>
      </c>
      <c r="BC57" t="s">
        <v>159</v>
      </c>
      <c r="BD57" s="48">
        <v>2</v>
      </c>
      <c r="BE57" s="35">
        <f t="shared" si="22"/>
        <v>91</v>
      </c>
      <c r="BF57" t="s">
        <v>160</v>
      </c>
    </row>
    <row r="58" spans="30:58">
      <c r="AD58" s="40">
        <v>4</v>
      </c>
      <c r="AE58" s="35">
        <f t="shared" si="23"/>
        <v>143</v>
      </c>
      <c r="AF58" s="31" t="s">
        <v>161</v>
      </c>
      <c r="AG58" s="44" t="s">
        <v>723</v>
      </c>
      <c r="AH58" s="40">
        <v>4</v>
      </c>
      <c r="AI58" s="35">
        <f t="shared" si="24"/>
        <v>142</v>
      </c>
      <c r="AJ58" s="31" t="s">
        <v>162</v>
      </c>
      <c r="AK58" s="44" t="s">
        <v>725</v>
      </c>
      <c r="AX58" s="48">
        <v>3</v>
      </c>
      <c r="AY58" s="35">
        <f t="shared" si="16"/>
        <v>99</v>
      </c>
      <c r="AZ58" t="s">
        <v>163</v>
      </c>
      <c r="BA58" s="40">
        <v>3</v>
      </c>
      <c r="BB58" s="35">
        <f t="shared" si="17"/>
        <v>114</v>
      </c>
      <c r="BC58" t="s">
        <v>164</v>
      </c>
      <c r="BD58" s="48">
        <v>2</v>
      </c>
      <c r="BE58" s="35">
        <f t="shared" si="22"/>
        <v>93</v>
      </c>
      <c r="BF58" t="s">
        <v>165</v>
      </c>
    </row>
    <row r="59" spans="30:58">
      <c r="AD59" s="40">
        <v>4</v>
      </c>
      <c r="AE59" s="35">
        <f t="shared" si="23"/>
        <v>147</v>
      </c>
      <c r="AF59" s="31" t="s">
        <v>166</v>
      </c>
      <c r="AG59" s="44" t="s">
        <v>723</v>
      </c>
      <c r="AH59" s="40">
        <v>4</v>
      </c>
      <c r="AI59" s="35">
        <f t="shared" si="24"/>
        <v>146</v>
      </c>
      <c r="AJ59" s="31" t="s">
        <v>167</v>
      </c>
      <c r="AK59" s="44" t="s">
        <v>725</v>
      </c>
      <c r="AX59" s="48">
        <v>3</v>
      </c>
      <c r="AY59" s="35">
        <f t="shared" si="16"/>
        <v>102</v>
      </c>
      <c r="AZ59" t="s">
        <v>237</v>
      </c>
      <c r="BA59" s="40">
        <v>4</v>
      </c>
      <c r="BB59" s="35">
        <f t="shared" si="17"/>
        <v>118</v>
      </c>
      <c r="BC59" t="s">
        <v>168</v>
      </c>
      <c r="BD59" s="48">
        <v>2</v>
      </c>
      <c r="BE59" s="35">
        <f t="shared" si="22"/>
        <v>95</v>
      </c>
      <c r="BF59" t="s">
        <v>169</v>
      </c>
    </row>
    <row r="60" spans="30:58">
      <c r="AD60" s="40">
        <v>4</v>
      </c>
      <c r="AE60" s="35">
        <f t="shared" si="23"/>
        <v>151</v>
      </c>
      <c r="AF60" s="31" t="s">
        <v>170</v>
      </c>
      <c r="AG60" s="44" t="s">
        <v>723</v>
      </c>
      <c r="AH60" s="40">
        <v>4</v>
      </c>
      <c r="AI60" s="35">
        <f t="shared" si="24"/>
        <v>150</v>
      </c>
      <c r="AJ60" s="31" t="s">
        <v>171</v>
      </c>
      <c r="AK60" s="44" t="s">
        <v>725</v>
      </c>
      <c r="AX60" s="48">
        <v>3</v>
      </c>
      <c r="AY60" s="35">
        <f t="shared" si="16"/>
        <v>105</v>
      </c>
      <c r="AZ60" t="s">
        <v>241</v>
      </c>
      <c r="BA60" s="40">
        <v>4</v>
      </c>
      <c r="BB60" s="35">
        <f t="shared" si="17"/>
        <v>122</v>
      </c>
      <c r="BC60" t="s">
        <v>400</v>
      </c>
      <c r="BD60" s="48">
        <v>2</v>
      </c>
      <c r="BE60" s="35">
        <f t="shared" si="22"/>
        <v>97</v>
      </c>
      <c r="BF60" t="s">
        <v>172</v>
      </c>
    </row>
    <row r="61" spans="30:58">
      <c r="AD61" s="40">
        <v>4</v>
      </c>
      <c r="AE61" s="35">
        <f t="shared" si="23"/>
        <v>155</v>
      </c>
      <c r="AF61" s="31" t="s">
        <v>173</v>
      </c>
      <c r="AG61" s="44" t="s">
        <v>405</v>
      </c>
      <c r="AH61" s="40">
        <v>4</v>
      </c>
      <c r="AI61" s="35">
        <f t="shared" si="24"/>
        <v>154</v>
      </c>
      <c r="AJ61" s="31" t="s">
        <v>174</v>
      </c>
      <c r="AK61" s="44" t="s">
        <v>723</v>
      </c>
      <c r="AX61" s="48">
        <v>3</v>
      </c>
      <c r="AY61" s="35">
        <f t="shared" si="16"/>
        <v>108</v>
      </c>
      <c r="AZ61" t="s">
        <v>175</v>
      </c>
      <c r="BA61" s="40">
        <v>4</v>
      </c>
      <c r="BB61" s="35">
        <f t="shared" si="17"/>
        <v>126</v>
      </c>
      <c r="BC61" t="s">
        <v>176</v>
      </c>
      <c r="BD61" s="40">
        <v>2</v>
      </c>
      <c r="BE61" s="35">
        <f t="shared" si="22"/>
        <v>99</v>
      </c>
      <c r="BF61" t="s">
        <v>177</v>
      </c>
    </row>
    <row r="62" spans="30:58">
      <c r="AD62" s="40">
        <v>4</v>
      </c>
      <c r="AE62" s="35">
        <f t="shared" si="23"/>
        <v>159</v>
      </c>
      <c r="AF62" s="31" t="s">
        <v>178</v>
      </c>
      <c r="AG62" s="44" t="s">
        <v>725</v>
      </c>
      <c r="AH62" s="40">
        <v>4</v>
      </c>
      <c r="AI62" s="35">
        <f t="shared" si="24"/>
        <v>158</v>
      </c>
      <c r="AJ62" s="31" t="s">
        <v>319</v>
      </c>
      <c r="AK62" s="44" t="s">
        <v>723</v>
      </c>
      <c r="AX62" s="48">
        <v>3</v>
      </c>
      <c r="AY62" s="35">
        <f t="shared" si="16"/>
        <v>111</v>
      </c>
      <c r="AZ62" t="s">
        <v>179</v>
      </c>
      <c r="BA62" s="48">
        <v>4</v>
      </c>
      <c r="BB62" s="35">
        <f t="shared" si="17"/>
        <v>130</v>
      </c>
      <c r="BC62" t="s">
        <v>180</v>
      </c>
      <c r="BD62" s="48">
        <v>2</v>
      </c>
      <c r="BE62" s="35">
        <f t="shared" si="22"/>
        <v>101</v>
      </c>
      <c r="BF62" t="s">
        <v>181</v>
      </c>
    </row>
    <row r="63" spans="30:58">
      <c r="AD63" s="40">
        <v>4</v>
      </c>
      <c r="AE63" s="35">
        <f t="shared" si="23"/>
        <v>163</v>
      </c>
      <c r="AF63" s="34" t="s">
        <v>182</v>
      </c>
      <c r="AG63" s="44" t="s">
        <v>723</v>
      </c>
      <c r="AH63" s="40">
        <v>4</v>
      </c>
      <c r="AI63" s="35">
        <f t="shared" si="24"/>
        <v>162</v>
      </c>
      <c r="AJ63" s="31" t="s">
        <v>183</v>
      </c>
      <c r="AK63" s="44" t="s">
        <v>725</v>
      </c>
      <c r="AX63" s="48">
        <v>3</v>
      </c>
      <c r="AY63" s="35">
        <f t="shared" si="16"/>
        <v>114</v>
      </c>
      <c r="AZ63" t="s">
        <v>184</v>
      </c>
      <c r="BA63" s="48">
        <v>4</v>
      </c>
      <c r="BB63" s="35">
        <f t="shared" si="17"/>
        <v>134</v>
      </c>
      <c r="BC63" t="s">
        <v>263</v>
      </c>
      <c r="BD63" s="48">
        <v>2</v>
      </c>
      <c r="BE63" s="35">
        <f t="shared" si="22"/>
        <v>103</v>
      </c>
      <c r="BF63" t="s">
        <v>185</v>
      </c>
    </row>
    <row r="64" spans="30:58">
      <c r="AD64" s="40">
        <v>4</v>
      </c>
      <c r="AE64" s="35">
        <f t="shared" si="23"/>
        <v>167</v>
      </c>
      <c r="AF64" s="34" t="s">
        <v>186</v>
      </c>
      <c r="AG64" s="44" t="s">
        <v>723</v>
      </c>
      <c r="AH64" s="40">
        <v>4</v>
      </c>
      <c r="AI64" s="35">
        <f t="shared" si="24"/>
        <v>166</v>
      </c>
      <c r="AJ64" s="31" t="s">
        <v>178</v>
      </c>
      <c r="AK64" s="44" t="s">
        <v>725</v>
      </c>
      <c r="AX64" s="48">
        <v>3</v>
      </c>
      <c r="AY64" s="35">
        <f t="shared" si="16"/>
        <v>117</v>
      </c>
      <c r="AZ64" t="s">
        <v>187</v>
      </c>
      <c r="BA64" s="48">
        <v>4</v>
      </c>
      <c r="BB64" s="35">
        <f t="shared" si="17"/>
        <v>138</v>
      </c>
      <c r="BC64" t="s">
        <v>188</v>
      </c>
      <c r="BD64" s="48">
        <v>2</v>
      </c>
      <c r="BE64" s="35">
        <f t="shared" si="22"/>
        <v>105</v>
      </c>
      <c r="BF64" t="s">
        <v>189</v>
      </c>
    </row>
    <row r="65" spans="30:58">
      <c r="AD65" s="40">
        <v>4</v>
      </c>
      <c r="AE65" s="35">
        <f t="shared" si="23"/>
        <v>171</v>
      </c>
      <c r="AF65" s="31" t="s">
        <v>190</v>
      </c>
      <c r="AG65" s="44" t="s">
        <v>723</v>
      </c>
      <c r="AH65" s="40">
        <v>4</v>
      </c>
      <c r="AI65" s="35">
        <f t="shared" si="24"/>
        <v>170</v>
      </c>
      <c r="AJ65" s="31" t="s">
        <v>284</v>
      </c>
      <c r="AK65" s="44" t="s">
        <v>405</v>
      </c>
      <c r="AX65" s="48">
        <v>3</v>
      </c>
      <c r="AY65" s="35">
        <f t="shared" si="16"/>
        <v>120</v>
      </c>
      <c r="AZ65" t="s">
        <v>191</v>
      </c>
      <c r="BA65" s="48">
        <v>4</v>
      </c>
      <c r="BB65" s="35">
        <f t="shared" si="17"/>
        <v>142</v>
      </c>
      <c r="BC65" t="s">
        <v>192</v>
      </c>
      <c r="BD65" s="48">
        <v>2</v>
      </c>
      <c r="BE65" s="35">
        <f t="shared" si="22"/>
        <v>107</v>
      </c>
      <c r="BF65" t="s">
        <v>193</v>
      </c>
    </row>
    <row r="66" spans="30:58">
      <c r="AD66" s="40">
        <v>4</v>
      </c>
      <c r="AE66" s="35">
        <f t="shared" si="23"/>
        <v>175</v>
      </c>
      <c r="AF66" s="31" t="s">
        <v>213</v>
      </c>
      <c r="AG66" s="44" t="s">
        <v>468</v>
      </c>
      <c r="AH66" s="40">
        <v>4</v>
      </c>
      <c r="AI66" s="35">
        <f t="shared" si="24"/>
        <v>174</v>
      </c>
      <c r="AJ66" s="31" t="s">
        <v>291</v>
      </c>
      <c r="AK66" s="44" t="s">
        <v>405</v>
      </c>
      <c r="AX66" s="48">
        <v>3</v>
      </c>
      <c r="AY66" s="35">
        <f t="shared" si="16"/>
        <v>123</v>
      </c>
      <c r="AZ66" t="s">
        <v>205</v>
      </c>
      <c r="BA66" s="48">
        <v>4</v>
      </c>
      <c r="BB66" s="35">
        <f t="shared" si="17"/>
        <v>146</v>
      </c>
      <c r="BC66" t="s">
        <v>194</v>
      </c>
      <c r="BD66" s="40">
        <v>2</v>
      </c>
      <c r="BE66" s="35">
        <f t="shared" si="22"/>
        <v>109</v>
      </c>
      <c r="BF66" t="s">
        <v>195</v>
      </c>
    </row>
    <row r="67" spans="30:58">
      <c r="AD67" s="40">
        <v>4</v>
      </c>
      <c r="AE67" s="35">
        <f t="shared" si="23"/>
        <v>179</v>
      </c>
      <c r="AF67" s="31" t="s">
        <v>196</v>
      </c>
      <c r="AG67" s="44" t="s">
        <v>405</v>
      </c>
      <c r="AH67" s="40">
        <v>4</v>
      </c>
      <c r="AI67" s="35">
        <f t="shared" si="24"/>
        <v>178</v>
      </c>
      <c r="AJ67" s="34" t="s">
        <v>197</v>
      </c>
      <c r="AK67" s="44" t="s">
        <v>725</v>
      </c>
      <c r="AX67" s="40">
        <v>3</v>
      </c>
      <c r="AY67" s="35">
        <f t="shared" si="16"/>
        <v>126</v>
      </c>
      <c r="AZ67" t="s">
        <v>260</v>
      </c>
      <c r="BA67" s="48">
        <v>4</v>
      </c>
      <c r="BB67" s="35">
        <f t="shared" si="17"/>
        <v>150</v>
      </c>
      <c r="BC67" t="s">
        <v>198</v>
      </c>
      <c r="BD67" s="40">
        <v>2</v>
      </c>
      <c r="BE67" s="35">
        <f t="shared" si="22"/>
        <v>111</v>
      </c>
      <c r="BF67" t="s">
        <v>199</v>
      </c>
    </row>
    <row r="68" spans="30:58">
      <c r="AD68" s="40">
        <v>4</v>
      </c>
      <c r="AE68" s="35">
        <f t="shared" si="23"/>
        <v>183</v>
      </c>
      <c r="AF68" s="31" t="s">
        <v>200</v>
      </c>
      <c r="AG68" s="44" t="s">
        <v>723</v>
      </c>
      <c r="AH68" s="40">
        <v>4</v>
      </c>
      <c r="AI68" s="35">
        <f t="shared" si="24"/>
        <v>182</v>
      </c>
      <c r="AJ68" s="34" t="s">
        <v>186</v>
      </c>
      <c r="AK68" s="44" t="s">
        <v>723</v>
      </c>
      <c r="AX68" s="40">
        <v>3</v>
      </c>
      <c r="AY68" s="35">
        <f t="shared" si="16"/>
        <v>129</v>
      </c>
      <c r="AZ68" t="s">
        <v>146</v>
      </c>
      <c r="BA68" s="40">
        <v>5</v>
      </c>
      <c r="BB68" s="35">
        <f t="shared" si="17"/>
        <v>155</v>
      </c>
      <c r="BC68" t="s">
        <v>201</v>
      </c>
      <c r="BD68" s="48">
        <v>2</v>
      </c>
      <c r="BE68" s="35">
        <f t="shared" si="22"/>
        <v>113</v>
      </c>
      <c r="BF68" t="s">
        <v>202</v>
      </c>
    </row>
    <row r="69" spans="30:58">
      <c r="AD69" s="40">
        <v>4</v>
      </c>
      <c r="AE69" s="35">
        <f t="shared" si="23"/>
        <v>187</v>
      </c>
      <c r="AF69" s="33" t="s">
        <v>203</v>
      </c>
      <c r="AG69" s="45" t="s">
        <v>704</v>
      </c>
      <c r="AH69" s="40">
        <v>4</v>
      </c>
      <c r="AI69" s="35">
        <f t="shared" si="24"/>
        <v>186</v>
      </c>
      <c r="AJ69" s="31" t="s">
        <v>196</v>
      </c>
      <c r="AK69" s="44" t="s">
        <v>405</v>
      </c>
      <c r="AX69" s="40">
        <v>3</v>
      </c>
      <c r="AY69" s="35">
        <f t="shared" si="16"/>
        <v>132</v>
      </c>
      <c r="AZ69" t="s">
        <v>151</v>
      </c>
      <c r="BA69" s="40">
        <v>5</v>
      </c>
      <c r="BB69" s="35">
        <f t="shared" si="17"/>
        <v>160</v>
      </c>
      <c r="BC69" t="s">
        <v>204</v>
      </c>
      <c r="BD69" s="48">
        <v>2</v>
      </c>
      <c r="BE69" s="35">
        <f t="shared" si="22"/>
        <v>115</v>
      </c>
      <c r="BF69" t="s">
        <v>77</v>
      </c>
    </row>
    <row r="70" spans="30:58">
      <c r="AD70" s="40">
        <v>5</v>
      </c>
      <c r="AE70" s="35">
        <f t="shared" ref="AE70:AE87" si="25">AE69+AD70</f>
        <v>192</v>
      </c>
      <c r="AF70" s="31" t="s">
        <v>333</v>
      </c>
      <c r="AG70" s="44" t="s">
        <v>723</v>
      </c>
      <c r="AH70" s="40">
        <v>4</v>
      </c>
      <c r="AI70" s="35">
        <f t="shared" ref="AI70:AI84" si="26">AI69+AH70</f>
        <v>190</v>
      </c>
      <c r="AJ70" s="31" t="s">
        <v>200</v>
      </c>
      <c r="AK70" s="44" t="s">
        <v>723</v>
      </c>
      <c r="AX70" s="40">
        <v>3</v>
      </c>
      <c r="AY70" s="35">
        <f t="shared" si="16"/>
        <v>135</v>
      </c>
      <c r="AZ70" t="s">
        <v>155</v>
      </c>
      <c r="BA70" s="40">
        <v>5</v>
      </c>
      <c r="BB70" s="35">
        <f t="shared" ref="BB70:BB97" si="27">BB69+BA70</f>
        <v>165</v>
      </c>
      <c r="BC70" t="s">
        <v>78</v>
      </c>
      <c r="BD70" s="48">
        <v>2</v>
      </c>
      <c r="BE70" s="35">
        <f t="shared" si="22"/>
        <v>117</v>
      </c>
      <c r="BF70" t="s">
        <v>79</v>
      </c>
    </row>
    <row r="71" spans="30:58">
      <c r="AD71" s="40">
        <v>5</v>
      </c>
      <c r="AE71" s="35">
        <f t="shared" si="25"/>
        <v>197</v>
      </c>
      <c r="AF71" s="31" t="s">
        <v>80</v>
      </c>
      <c r="AG71" s="44" t="s">
        <v>723</v>
      </c>
      <c r="AH71" s="40">
        <v>4</v>
      </c>
      <c r="AI71" s="35">
        <f t="shared" si="26"/>
        <v>194</v>
      </c>
      <c r="AJ71" s="31" t="s">
        <v>81</v>
      </c>
      <c r="AK71" s="44" t="s">
        <v>723</v>
      </c>
      <c r="AX71" s="40">
        <v>3</v>
      </c>
      <c r="AY71" s="35">
        <f t="shared" ref="AY71:AY111" si="28">AY70+AX71</f>
        <v>138</v>
      </c>
      <c r="AZ71" t="s">
        <v>159</v>
      </c>
      <c r="BA71" s="40">
        <v>5</v>
      </c>
      <c r="BB71" s="35">
        <f t="shared" si="27"/>
        <v>170</v>
      </c>
      <c r="BC71" t="s">
        <v>82</v>
      </c>
      <c r="BD71" s="48">
        <v>2</v>
      </c>
      <c r="BE71" s="35">
        <f t="shared" ref="BE71:BE100" si="29">BE70+BD71</f>
        <v>119</v>
      </c>
      <c r="BF71" t="s">
        <v>83</v>
      </c>
    </row>
    <row r="72" spans="30:58">
      <c r="AD72" s="40">
        <v>5</v>
      </c>
      <c r="AE72" s="35">
        <f t="shared" si="25"/>
        <v>202</v>
      </c>
      <c r="AF72" s="31" t="s">
        <v>84</v>
      </c>
      <c r="AG72" s="44" t="s">
        <v>723</v>
      </c>
      <c r="AH72" s="40">
        <v>5</v>
      </c>
      <c r="AI72" s="35">
        <f t="shared" si="26"/>
        <v>199</v>
      </c>
      <c r="AJ72" s="33" t="s">
        <v>85</v>
      </c>
      <c r="AK72" s="45" t="s">
        <v>704</v>
      </c>
      <c r="AX72" s="40">
        <v>3</v>
      </c>
      <c r="AY72" s="35">
        <f t="shared" si="28"/>
        <v>141</v>
      </c>
      <c r="AZ72" t="s">
        <v>164</v>
      </c>
      <c r="BA72" s="40">
        <v>5</v>
      </c>
      <c r="BB72" s="35">
        <f t="shared" si="27"/>
        <v>175</v>
      </c>
      <c r="BC72" t="s">
        <v>86</v>
      </c>
      <c r="BD72" s="48">
        <v>2</v>
      </c>
      <c r="BE72" s="35">
        <f t="shared" si="29"/>
        <v>121</v>
      </c>
      <c r="BF72" t="s">
        <v>87</v>
      </c>
    </row>
    <row r="73" spans="30:58">
      <c r="AD73" s="40">
        <v>5</v>
      </c>
      <c r="AE73" s="35">
        <f t="shared" si="25"/>
        <v>207</v>
      </c>
      <c r="AF73" s="33" t="s">
        <v>88</v>
      </c>
      <c r="AG73" s="45" t="s">
        <v>704</v>
      </c>
      <c r="AH73" s="40">
        <v>6</v>
      </c>
      <c r="AI73" s="35">
        <f t="shared" si="26"/>
        <v>205</v>
      </c>
      <c r="AJ73" s="34" t="s">
        <v>89</v>
      </c>
      <c r="AK73" s="44" t="s">
        <v>405</v>
      </c>
      <c r="AX73" s="40">
        <v>4</v>
      </c>
      <c r="AY73" s="35">
        <f t="shared" si="28"/>
        <v>145</v>
      </c>
      <c r="AZ73" t="s">
        <v>168</v>
      </c>
      <c r="BA73" s="40">
        <v>5</v>
      </c>
      <c r="BB73" s="35">
        <f t="shared" si="27"/>
        <v>180</v>
      </c>
      <c r="BC73" t="s">
        <v>90</v>
      </c>
      <c r="BD73" s="48">
        <v>2</v>
      </c>
      <c r="BE73" s="35">
        <f t="shared" si="29"/>
        <v>123</v>
      </c>
      <c r="BF73" t="s">
        <v>91</v>
      </c>
    </row>
    <row r="74" spans="30:58">
      <c r="AD74" s="40">
        <v>5</v>
      </c>
      <c r="AE74" s="35">
        <f t="shared" si="25"/>
        <v>212</v>
      </c>
      <c r="AF74" s="33" t="s">
        <v>85</v>
      </c>
      <c r="AG74" s="45" t="s">
        <v>704</v>
      </c>
      <c r="AH74" s="40">
        <v>6</v>
      </c>
      <c r="AI74" s="35">
        <f t="shared" si="26"/>
        <v>211</v>
      </c>
      <c r="AJ74" s="31" t="s">
        <v>92</v>
      </c>
      <c r="AK74" s="44" t="s">
        <v>723</v>
      </c>
      <c r="AX74" s="40">
        <v>4</v>
      </c>
      <c r="AY74" s="35">
        <f t="shared" si="28"/>
        <v>149</v>
      </c>
      <c r="AZ74" t="s">
        <v>176</v>
      </c>
      <c r="BA74" s="40">
        <v>5</v>
      </c>
      <c r="BB74" s="35">
        <f t="shared" si="27"/>
        <v>185</v>
      </c>
      <c r="BC74" t="s">
        <v>93</v>
      </c>
      <c r="BD74" s="48">
        <v>2</v>
      </c>
      <c r="BE74" s="35">
        <f t="shared" si="29"/>
        <v>125</v>
      </c>
      <c r="BF74" t="s">
        <v>94</v>
      </c>
    </row>
    <row r="75" spans="30:58">
      <c r="AD75" s="40">
        <v>6</v>
      </c>
      <c r="AE75" s="35">
        <f t="shared" si="25"/>
        <v>218</v>
      </c>
      <c r="AF75" s="34" t="s">
        <v>196</v>
      </c>
      <c r="AG75" s="44" t="s">
        <v>405</v>
      </c>
      <c r="AH75" s="40">
        <v>6</v>
      </c>
      <c r="AI75" s="35">
        <f t="shared" si="26"/>
        <v>217</v>
      </c>
      <c r="AJ75" s="31" t="s">
        <v>95</v>
      </c>
      <c r="AK75" s="44" t="s">
        <v>725</v>
      </c>
      <c r="AX75" s="40">
        <v>4</v>
      </c>
      <c r="AY75" s="35">
        <f t="shared" si="28"/>
        <v>153</v>
      </c>
      <c r="AZ75" t="s">
        <v>582</v>
      </c>
      <c r="BA75" s="40">
        <v>5</v>
      </c>
      <c r="BB75" s="35">
        <f t="shared" si="27"/>
        <v>190</v>
      </c>
      <c r="BC75" t="s">
        <v>96</v>
      </c>
      <c r="BD75" s="40">
        <v>3</v>
      </c>
      <c r="BE75" s="35">
        <f t="shared" si="29"/>
        <v>128</v>
      </c>
      <c r="BF75" t="s">
        <v>97</v>
      </c>
    </row>
    <row r="76" spans="30:58">
      <c r="AD76" s="40">
        <v>6</v>
      </c>
      <c r="AE76" s="35">
        <f t="shared" si="25"/>
        <v>224</v>
      </c>
      <c r="AF76" s="31" t="s">
        <v>576</v>
      </c>
      <c r="AG76" s="44" t="s">
        <v>723</v>
      </c>
      <c r="AH76" s="40">
        <v>6</v>
      </c>
      <c r="AI76" s="35">
        <f t="shared" si="26"/>
        <v>223</v>
      </c>
      <c r="AJ76" s="31" t="s">
        <v>98</v>
      </c>
      <c r="AK76" s="44" t="s">
        <v>723</v>
      </c>
      <c r="AX76" s="48">
        <v>4</v>
      </c>
      <c r="AY76" s="35">
        <f t="shared" si="28"/>
        <v>157</v>
      </c>
      <c r="AZ76" t="s">
        <v>225</v>
      </c>
      <c r="BA76" s="40">
        <v>5</v>
      </c>
      <c r="BB76" s="35">
        <f t="shared" si="27"/>
        <v>195</v>
      </c>
      <c r="BC76" t="s">
        <v>99</v>
      </c>
      <c r="BD76" s="48">
        <v>3</v>
      </c>
      <c r="BE76" s="35">
        <f t="shared" si="29"/>
        <v>131</v>
      </c>
      <c r="BF76" t="s">
        <v>100</v>
      </c>
    </row>
    <row r="77" spans="30:58">
      <c r="AD77" s="40">
        <v>6</v>
      </c>
      <c r="AE77" s="35">
        <f t="shared" si="25"/>
        <v>230</v>
      </c>
      <c r="AF77" s="31" t="s">
        <v>101</v>
      </c>
      <c r="AG77" s="44" t="s">
        <v>725</v>
      </c>
      <c r="AH77" s="40">
        <v>6</v>
      </c>
      <c r="AI77" s="35">
        <f t="shared" si="26"/>
        <v>229</v>
      </c>
      <c r="AJ77" s="31" t="s">
        <v>102</v>
      </c>
      <c r="AK77" s="44" t="s">
        <v>725</v>
      </c>
      <c r="AX77" s="48">
        <v>4</v>
      </c>
      <c r="AY77" s="35">
        <f t="shared" si="28"/>
        <v>161</v>
      </c>
      <c r="AZ77" t="s">
        <v>188</v>
      </c>
      <c r="BA77" s="48">
        <v>5</v>
      </c>
      <c r="BB77" s="35">
        <f t="shared" si="27"/>
        <v>200</v>
      </c>
      <c r="BC77" t="s">
        <v>103</v>
      </c>
      <c r="BD77" s="48">
        <v>3</v>
      </c>
      <c r="BE77" s="35">
        <f t="shared" si="29"/>
        <v>134</v>
      </c>
      <c r="BF77" t="s">
        <v>104</v>
      </c>
    </row>
    <row r="78" spans="30:58">
      <c r="AD78" s="40">
        <v>6</v>
      </c>
      <c r="AE78" s="35">
        <f t="shared" si="25"/>
        <v>236</v>
      </c>
      <c r="AF78" s="31" t="s">
        <v>395</v>
      </c>
      <c r="AG78" s="44" t="s">
        <v>723</v>
      </c>
      <c r="AH78" s="40">
        <v>6</v>
      </c>
      <c r="AI78" s="35">
        <f t="shared" si="26"/>
        <v>235</v>
      </c>
      <c r="AJ78" s="31" t="s">
        <v>105</v>
      </c>
      <c r="AK78" s="44" t="s">
        <v>723</v>
      </c>
      <c r="AX78" s="48">
        <v>4</v>
      </c>
      <c r="AY78" s="35">
        <f t="shared" si="28"/>
        <v>165</v>
      </c>
      <c r="AZ78" t="s">
        <v>106</v>
      </c>
      <c r="BA78" s="48">
        <v>5</v>
      </c>
      <c r="BB78" s="35">
        <f t="shared" si="27"/>
        <v>205</v>
      </c>
      <c r="BC78" t="s">
        <v>107</v>
      </c>
      <c r="BD78" s="48">
        <v>3</v>
      </c>
      <c r="BE78" s="35">
        <f t="shared" si="29"/>
        <v>137</v>
      </c>
      <c r="BF78" t="s">
        <v>108</v>
      </c>
    </row>
    <row r="79" spans="30:58">
      <c r="AD79" s="40">
        <v>6</v>
      </c>
      <c r="AE79" s="35">
        <f t="shared" si="25"/>
        <v>242</v>
      </c>
      <c r="AF79" s="31" t="s">
        <v>98</v>
      </c>
      <c r="AG79" s="44" t="s">
        <v>723</v>
      </c>
      <c r="AH79" s="40">
        <v>6</v>
      </c>
      <c r="AI79" s="35">
        <f t="shared" si="26"/>
        <v>241</v>
      </c>
      <c r="AJ79" s="33" t="s">
        <v>109</v>
      </c>
      <c r="AK79" s="45" t="s">
        <v>704</v>
      </c>
      <c r="AX79" s="48">
        <v>4</v>
      </c>
      <c r="AY79" s="35">
        <f t="shared" si="28"/>
        <v>169</v>
      </c>
      <c r="AZ79" t="s">
        <v>194</v>
      </c>
      <c r="BA79" s="48">
        <v>5</v>
      </c>
      <c r="BB79" s="35">
        <f t="shared" si="27"/>
        <v>210</v>
      </c>
      <c r="BC79" t="s">
        <v>110</v>
      </c>
      <c r="BD79" s="48">
        <v>3</v>
      </c>
      <c r="BE79" s="35">
        <f t="shared" si="29"/>
        <v>140</v>
      </c>
      <c r="BF79" t="s">
        <v>111</v>
      </c>
    </row>
    <row r="80" spans="30:58" ht="14" thickBot="1">
      <c r="AD80" s="40">
        <v>6</v>
      </c>
      <c r="AE80" s="35">
        <f t="shared" si="25"/>
        <v>248</v>
      </c>
      <c r="AF80" s="31" t="s">
        <v>112</v>
      </c>
      <c r="AG80" s="44" t="s">
        <v>277</v>
      </c>
      <c r="AH80" s="41">
        <v>6</v>
      </c>
      <c r="AI80" s="35">
        <f t="shared" si="26"/>
        <v>247</v>
      </c>
      <c r="AJ80" s="57" t="s">
        <v>105</v>
      </c>
      <c r="AK80" s="58" t="s">
        <v>723</v>
      </c>
      <c r="AX80" s="48">
        <v>4</v>
      </c>
      <c r="AY80" s="35">
        <f t="shared" si="28"/>
        <v>173</v>
      </c>
      <c r="AZ80" t="s">
        <v>198</v>
      </c>
      <c r="BA80" s="48">
        <v>5</v>
      </c>
      <c r="BB80" s="35">
        <f t="shared" si="27"/>
        <v>215</v>
      </c>
      <c r="BC80" t="s">
        <v>113</v>
      </c>
      <c r="BD80" s="48">
        <v>3</v>
      </c>
      <c r="BE80" s="35">
        <f t="shared" si="29"/>
        <v>143</v>
      </c>
      <c r="BF80" t="s">
        <v>114</v>
      </c>
    </row>
    <row r="81" spans="30:58">
      <c r="AD81" s="40">
        <v>6</v>
      </c>
      <c r="AE81" s="35">
        <f t="shared" si="25"/>
        <v>254</v>
      </c>
      <c r="AF81" s="31" t="s">
        <v>174</v>
      </c>
      <c r="AG81" s="44" t="s">
        <v>723</v>
      </c>
      <c r="AH81" s="40">
        <v>10</v>
      </c>
      <c r="AI81" s="35">
        <f t="shared" si="26"/>
        <v>257</v>
      </c>
      <c r="AJ81" s="33" t="s">
        <v>115</v>
      </c>
      <c r="AK81" s="45" t="s">
        <v>116</v>
      </c>
      <c r="AX81" s="40">
        <v>5</v>
      </c>
      <c r="AY81" s="35">
        <f t="shared" si="28"/>
        <v>178</v>
      </c>
      <c r="AZ81" t="s">
        <v>117</v>
      </c>
      <c r="BA81" s="48">
        <v>5</v>
      </c>
      <c r="BB81" s="35">
        <f t="shared" si="27"/>
        <v>220</v>
      </c>
      <c r="BC81" t="s">
        <v>118</v>
      </c>
      <c r="BD81" s="48">
        <v>3</v>
      </c>
      <c r="BE81" s="35">
        <f t="shared" si="29"/>
        <v>146</v>
      </c>
      <c r="BF81" t="s">
        <v>119</v>
      </c>
    </row>
    <row r="82" spans="30:58">
      <c r="AD82" s="40">
        <v>6</v>
      </c>
      <c r="AE82" s="35">
        <f t="shared" si="25"/>
        <v>260</v>
      </c>
      <c r="AF82" s="31" t="s">
        <v>120</v>
      </c>
      <c r="AG82" s="44" t="s">
        <v>725</v>
      </c>
      <c r="AH82" s="40">
        <v>10</v>
      </c>
      <c r="AI82" s="35">
        <f t="shared" si="26"/>
        <v>267</v>
      </c>
      <c r="AJ82" s="35" t="s">
        <v>121</v>
      </c>
      <c r="AK82" s="44" t="s">
        <v>122</v>
      </c>
      <c r="AX82" s="40">
        <v>5</v>
      </c>
      <c r="AY82" s="35">
        <f t="shared" si="28"/>
        <v>183</v>
      </c>
      <c r="AZ82" t="s">
        <v>201</v>
      </c>
      <c r="BA82" s="48">
        <v>6</v>
      </c>
      <c r="BB82" s="35">
        <f t="shared" si="27"/>
        <v>226</v>
      </c>
      <c r="BC82" t="s">
        <v>123</v>
      </c>
      <c r="BD82" s="48">
        <v>3</v>
      </c>
      <c r="BE82" s="35">
        <f t="shared" si="29"/>
        <v>149</v>
      </c>
      <c r="BF82" t="s">
        <v>124</v>
      </c>
    </row>
    <row r="83" spans="30:58" ht="14" thickBot="1">
      <c r="AD83" s="40">
        <v>6</v>
      </c>
      <c r="AE83" s="35">
        <f t="shared" si="25"/>
        <v>266</v>
      </c>
      <c r="AF83" s="31" t="s">
        <v>125</v>
      </c>
      <c r="AG83" s="44" t="s">
        <v>723</v>
      </c>
      <c r="AH83" s="41">
        <v>10</v>
      </c>
      <c r="AI83" s="35">
        <f t="shared" si="26"/>
        <v>277</v>
      </c>
      <c r="AJ83" s="46" t="s">
        <v>126</v>
      </c>
      <c r="AK83" s="47" t="s">
        <v>704</v>
      </c>
      <c r="AX83" s="40">
        <v>5</v>
      </c>
      <c r="AY83" s="35">
        <f t="shared" si="28"/>
        <v>188</v>
      </c>
      <c r="AZ83" t="s">
        <v>204</v>
      </c>
      <c r="BA83" s="48">
        <v>6</v>
      </c>
      <c r="BB83" s="35">
        <f t="shared" si="27"/>
        <v>232</v>
      </c>
      <c r="BC83" t="s">
        <v>303</v>
      </c>
      <c r="BD83" s="48">
        <v>3</v>
      </c>
      <c r="BE83" s="35">
        <f t="shared" si="29"/>
        <v>152</v>
      </c>
      <c r="BF83" t="s">
        <v>127</v>
      </c>
    </row>
    <row r="84" spans="30:58" ht="14" thickBot="1">
      <c r="AD84" s="41">
        <v>10</v>
      </c>
      <c r="AE84" s="35">
        <f t="shared" si="25"/>
        <v>276</v>
      </c>
      <c r="AF84" s="46" t="s">
        <v>115</v>
      </c>
      <c r="AG84" s="47" t="s">
        <v>116</v>
      </c>
      <c r="AH84" s="41">
        <v>10</v>
      </c>
      <c r="AI84" s="35">
        <f t="shared" si="26"/>
        <v>287</v>
      </c>
      <c r="AJ84" s="46" t="s">
        <v>126</v>
      </c>
      <c r="AK84" s="47" t="s">
        <v>704</v>
      </c>
      <c r="AX84" s="40">
        <v>5</v>
      </c>
      <c r="AY84" s="35">
        <f t="shared" si="28"/>
        <v>193</v>
      </c>
      <c r="AZ84" t="s">
        <v>78</v>
      </c>
      <c r="BA84" s="48">
        <v>6</v>
      </c>
      <c r="BB84" s="35">
        <f t="shared" si="27"/>
        <v>238</v>
      </c>
      <c r="BC84" t="s">
        <v>128</v>
      </c>
      <c r="BD84" s="48">
        <v>3</v>
      </c>
      <c r="BE84" s="35">
        <f t="shared" si="29"/>
        <v>155</v>
      </c>
      <c r="BF84" t="s">
        <v>129</v>
      </c>
    </row>
    <row r="85" spans="30:58">
      <c r="AD85" s="40">
        <v>10</v>
      </c>
      <c r="AE85" s="35">
        <f t="shared" si="25"/>
        <v>286</v>
      </c>
      <c r="AF85" s="35" t="s">
        <v>121</v>
      </c>
      <c r="AG85" s="44" t="s">
        <v>122</v>
      </c>
      <c r="AX85" s="40">
        <v>5</v>
      </c>
      <c r="AY85" s="35">
        <f t="shared" si="28"/>
        <v>198</v>
      </c>
      <c r="AZ85" t="s">
        <v>217</v>
      </c>
      <c r="BA85" s="48">
        <v>6</v>
      </c>
      <c r="BB85" s="35">
        <f t="shared" si="27"/>
        <v>244</v>
      </c>
      <c r="BC85" t="s">
        <v>130</v>
      </c>
      <c r="BD85" s="48">
        <v>3</v>
      </c>
      <c r="BE85" s="35">
        <f t="shared" si="29"/>
        <v>158</v>
      </c>
      <c r="BF85" t="s">
        <v>131</v>
      </c>
    </row>
    <row r="86" spans="30:58" ht="14" thickBot="1">
      <c r="AD86" s="41">
        <v>10</v>
      </c>
      <c r="AE86" s="35">
        <f t="shared" si="25"/>
        <v>296</v>
      </c>
      <c r="AF86" s="46" t="s">
        <v>132</v>
      </c>
      <c r="AG86" s="47" t="s">
        <v>704</v>
      </c>
      <c r="AX86" s="40">
        <v>5</v>
      </c>
      <c r="AY86" s="35">
        <f t="shared" si="28"/>
        <v>203</v>
      </c>
      <c r="AZ86" t="s">
        <v>96</v>
      </c>
      <c r="BA86" s="40">
        <v>8</v>
      </c>
      <c r="BB86" s="35">
        <f t="shared" si="27"/>
        <v>252</v>
      </c>
      <c r="BC86" t="s">
        <v>133</v>
      </c>
      <c r="BD86" s="48">
        <v>3</v>
      </c>
      <c r="BE86" s="35">
        <f t="shared" si="29"/>
        <v>161</v>
      </c>
      <c r="BF86" t="s">
        <v>134</v>
      </c>
    </row>
    <row r="87" spans="30:58" ht="14" thickBot="1">
      <c r="AD87" s="41">
        <v>10</v>
      </c>
      <c r="AE87" s="35">
        <f t="shared" si="25"/>
        <v>306</v>
      </c>
      <c r="AF87" s="46" t="s">
        <v>132</v>
      </c>
      <c r="AG87" s="47" t="s">
        <v>704</v>
      </c>
      <c r="AX87" s="40">
        <v>5</v>
      </c>
      <c r="AY87" s="35">
        <f t="shared" si="28"/>
        <v>208</v>
      </c>
      <c r="AZ87" t="s">
        <v>99</v>
      </c>
      <c r="BA87" s="48">
        <v>8</v>
      </c>
      <c r="BB87" s="35">
        <f t="shared" si="27"/>
        <v>260</v>
      </c>
      <c r="BC87" t="s">
        <v>135</v>
      </c>
      <c r="BD87" s="40">
        <v>3</v>
      </c>
      <c r="BE87" s="35">
        <f t="shared" si="29"/>
        <v>164</v>
      </c>
      <c r="BF87" t="s">
        <v>136</v>
      </c>
    </row>
    <row r="88" spans="30:58">
      <c r="AX88" s="48">
        <v>5</v>
      </c>
      <c r="AY88" s="35">
        <f t="shared" si="28"/>
        <v>213</v>
      </c>
      <c r="AZ88" t="s">
        <v>107</v>
      </c>
      <c r="BA88" s="48">
        <v>8</v>
      </c>
      <c r="BB88" s="35">
        <f t="shared" si="27"/>
        <v>268</v>
      </c>
      <c r="BC88" t="s">
        <v>137</v>
      </c>
      <c r="BD88" s="40">
        <v>3</v>
      </c>
      <c r="BE88" s="35">
        <f t="shared" si="29"/>
        <v>167</v>
      </c>
      <c r="BF88" t="s">
        <v>138</v>
      </c>
    </row>
    <row r="89" spans="30:58">
      <c r="AX89" s="48">
        <v>5</v>
      </c>
      <c r="AY89" s="35">
        <f t="shared" si="28"/>
        <v>218</v>
      </c>
      <c r="AZ89" t="s">
        <v>139</v>
      </c>
      <c r="BA89" s="48">
        <v>8</v>
      </c>
      <c r="BB89" s="35">
        <f t="shared" si="27"/>
        <v>276</v>
      </c>
      <c r="BC89" t="s">
        <v>140</v>
      </c>
      <c r="BD89" s="40">
        <v>3</v>
      </c>
      <c r="BE89" s="35">
        <f t="shared" si="29"/>
        <v>170</v>
      </c>
      <c r="BF89" t="s">
        <v>141</v>
      </c>
    </row>
    <row r="90" spans="30:58">
      <c r="AX90" s="48">
        <v>5</v>
      </c>
      <c r="AY90" s="35">
        <f t="shared" si="28"/>
        <v>223</v>
      </c>
      <c r="AZ90" t="s">
        <v>110</v>
      </c>
      <c r="BA90" s="48">
        <v>8</v>
      </c>
      <c r="BB90" s="35">
        <f t="shared" si="27"/>
        <v>284</v>
      </c>
      <c r="BC90" t="s">
        <v>142</v>
      </c>
      <c r="BD90" s="48">
        <v>3</v>
      </c>
      <c r="BE90" s="35">
        <f t="shared" si="29"/>
        <v>173</v>
      </c>
      <c r="BF90" t="s">
        <v>11</v>
      </c>
    </row>
    <row r="91" spans="30:58">
      <c r="AX91" s="48">
        <v>5</v>
      </c>
      <c r="AY91" s="35">
        <f t="shared" si="28"/>
        <v>228</v>
      </c>
      <c r="AZ91" t="s">
        <v>113</v>
      </c>
      <c r="BA91" s="48">
        <v>8</v>
      </c>
      <c r="BB91" s="35">
        <f t="shared" si="27"/>
        <v>292</v>
      </c>
      <c r="BC91" t="s">
        <v>12</v>
      </c>
      <c r="BD91" s="48">
        <v>3</v>
      </c>
      <c r="BE91" s="35">
        <f t="shared" si="29"/>
        <v>176</v>
      </c>
      <c r="BF91" t="s">
        <v>13</v>
      </c>
    </row>
    <row r="92" spans="30:58">
      <c r="AX92" s="48">
        <v>5</v>
      </c>
      <c r="AY92" s="35">
        <f t="shared" si="28"/>
        <v>233</v>
      </c>
      <c r="AZ92" t="s">
        <v>118</v>
      </c>
      <c r="BA92" s="40">
        <v>10</v>
      </c>
      <c r="BB92" s="35">
        <f t="shared" si="27"/>
        <v>302</v>
      </c>
      <c r="BC92" t="s">
        <v>14</v>
      </c>
      <c r="BD92" s="48">
        <v>3</v>
      </c>
      <c r="BE92" s="35">
        <f t="shared" si="29"/>
        <v>179</v>
      </c>
      <c r="BF92" t="s">
        <v>15</v>
      </c>
    </row>
    <row r="93" spans="30:58">
      <c r="AX93" s="48">
        <v>5</v>
      </c>
      <c r="AY93" s="35">
        <f t="shared" si="28"/>
        <v>238</v>
      </c>
      <c r="AZ93" t="s">
        <v>322</v>
      </c>
      <c r="BA93" s="40">
        <v>10</v>
      </c>
      <c r="BB93" s="35">
        <f t="shared" si="27"/>
        <v>312</v>
      </c>
      <c r="BC93" t="s">
        <v>16</v>
      </c>
      <c r="BD93" s="40">
        <v>3</v>
      </c>
      <c r="BE93" s="35">
        <f t="shared" si="29"/>
        <v>182</v>
      </c>
      <c r="BF93" t="s">
        <v>17</v>
      </c>
    </row>
    <row r="94" spans="30:58">
      <c r="AX94" s="48">
        <v>5</v>
      </c>
      <c r="AY94" s="35">
        <f t="shared" si="28"/>
        <v>243</v>
      </c>
      <c r="AZ94" t="s">
        <v>330</v>
      </c>
      <c r="BA94" s="40">
        <v>10</v>
      </c>
      <c r="BB94" s="35">
        <f t="shared" si="27"/>
        <v>322</v>
      </c>
      <c r="BC94" t="s">
        <v>18</v>
      </c>
      <c r="BD94" s="40">
        <v>3</v>
      </c>
      <c r="BE94" s="35">
        <f t="shared" si="29"/>
        <v>185</v>
      </c>
      <c r="BF94" t="s">
        <v>19</v>
      </c>
    </row>
    <row r="95" spans="30:58">
      <c r="AX95" s="48">
        <v>6</v>
      </c>
      <c r="AY95" s="35">
        <f t="shared" si="28"/>
        <v>249</v>
      </c>
      <c r="AZ95" t="s">
        <v>128</v>
      </c>
      <c r="BA95" s="48">
        <v>10</v>
      </c>
      <c r="BB95" s="35">
        <f t="shared" si="27"/>
        <v>332</v>
      </c>
      <c r="BC95" t="s">
        <v>20</v>
      </c>
      <c r="BD95" s="40">
        <v>3</v>
      </c>
      <c r="BE95" s="35">
        <f t="shared" si="29"/>
        <v>188</v>
      </c>
      <c r="BF95" t="s">
        <v>21</v>
      </c>
    </row>
    <row r="96" spans="30:58">
      <c r="AX96" s="48">
        <v>6</v>
      </c>
      <c r="AY96" s="35">
        <f t="shared" si="28"/>
        <v>255</v>
      </c>
      <c r="AZ96" t="s">
        <v>22</v>
      </c>
      <c r="BA96" s="48">
        <v>10</v>
      </c>
      <c r="BB96" s="35">
        <f t="shared" si="27"/>
        <v>342</v>
      </c>
      <c r="BC96" t="s">
        <v>23</v>
      </c>
      <c r="BD96" s="48">
        <v>3</v>
      </c>
      <c r="BE96" s="35">
        <f t="shared" si="29"/>
        <v>191</v>
      </c>
      <c r="BF96" t="s">
        <v>24</v>
      </c>
    </row>
    <row r="97" spans="50:58">
      <c r="AX97" s="48">
        <v>6</v>
      </c>
      <c r="AY97" s="35">
        <f t="shared" si="28"/>
        <v>261</v>
      </c>
      <c r="AZ97" t="s">
        <v>130</v>
      </c>
      <c r="BA97" s="48">
        <v>10</v>
      </c>
      <c r="BB97" s="35">
        <f t="shared" si="27"/>
        <v>352</v>
      </c>
      <c r="BC97" t="s">
        <v>25</v>
      </c>
      <c r="BD97" s="48">
        <v>3</v>
      </c>
      <c r="BE97" s="35">
        <f t="shared" si="29"/>
        <v>194</v>
      </c>
      <c r="BF97" t="s">
        <v>26</v>
      </c>
    </row>
    <row r="98" spans="50:58">
      <c r="AX98" s="40">
        <v>8</v>
      </c>
      <c r="AY98" s="35">
        <f t="shared" si="28"/>
        <v>269</v>
      </c>
      <c r="AZ98" t="s">
        <v>27</v>
      </c>
      <c r="BD98" s="48">
        <v>4</v>
      </c>
      <c r="BE98" s="35">
        <f t="shared" si="29"/>
        <v>198</v>
      </c>
      <c r="BF98" t="s">
        <v>28</v>
      </c>
    </row>
    <row r="99" spans="50:58">
      <c r="AX99" s="40">
        <v>8</v>
      </c>
      <c r="AY99" s="35">
        <f t="shared" si="28"/>
        <v>277</v>
      </c>
      <c r="AZ99" t="s">
        <v>133</v>
      </c>
      <c r="BD99" s="48">
        <v>5</v>
      </c>
      <c r="BE99" s="35">
        <f t="shared" si="29"/>
        <v>203</v>
      </c>
      <c r="BF99" s="32" t="s">
        <v>29</v>
      </c>
    </row>
    <row r="100" spans="50:58">
      <c r="AX100" s="48">
        <v>8</v>
      </c>
      <c r="AY100" s="35">
        <f t="shared" si="28"/>
        <v>285</v>
      </c>
      <c r="AZ100" t="s">
        <v>135</v>
      </c>
      <c r="BD100" s="48">
        <v>5</v>
      </c>
      <c r="BE100" s="35">
        <f t="shared" si="29"/>
        <v>208</v>
      </c>
      <c r="BF100" s="32" t="s">
        <v>29</v>
      </c>
    </row>
    <row r="101" spans="50:58">
      <c r="AX101" s="48">
        <v>8</v>
      </c>
      <c r="AY101" s="35">
        <f t="shared" si="28"/>
        <v>293</v>
      </c>
      <c r="AZ101" t="s">
        <v>137</v>
      </c>
    </row>
    <row r="102" spans="50:58">
      <c r="AX102" s="48">
        <v>8</v>
      </c>
      <c r="AY102" s="35">
        <f t="shared" si="28"/>
        <v>301</v>
      </c>
      <c r="AZ102" t="s">
        <v>30</v>
      </c>
    </row>
    <row r="103" spans="50:58">
      <c r="AX103" s="48">
        <v>8</v>
      </c>
      <c r="AY103" s="35">
        <f t="shared" si="28"/>
        <v>309</v>
      </c>
      <c r="AZ103" t="s">
        <v>140</v>
      </c>
    </row>
    <row r="104" spans="50:58">
      <c r="AX104" s="48">
        <v>8</v>
      </c>
      <c r="AY104" s="35">
        <f t="shared" si="28"/>
        <v>317</v>
      </c>
      <c r="AZ104" t="s">
        <v>142</v>
      </c>
    </row>
    <row r="105" spans="50:58">
      <c r="AX105" s="48">
        <v>8</v>
      </c>
      <c r="AY105" s="35">
        <f t="shared" si="28"/>
        <v>325</v>
      </c>
      <c r="AZ105" t="s">
        <v>12</v>
      </c>
    </row>
    <row r="106" spans="50:58">
      <c r="AX106" s="40">
        <v>10</v>
      </c>
      <c r="AY106" s="35">
        <f t="shared" si="28"/>
        <v>335</v>
      </c>
      <c r="AZ106" t="s">
        <v>14</v>
      </c>
    </row>
    <row r="107" spans="50:58">
      <c r="AX107" s="40">
        <v>10</v>
      </c>
      <c r="AY107" s="35">
        <f t="shared" si="28"/>
        <v>345</v>
      </c>
      <c r="AZ107" t="s">
        <v>16</v>
      </c>
    </row>
    <row r="108" spans="50:58">
      <c r="AX108" s="40">
        <v>10</v>
      </c>
      <c r="AY108" s="35">
        <f t="shared" si="28"/>
        <v>355</v>
      </c>
      <c r="AZ108" t="s">
        <v>18</v>
      </c>
    </row>
    <row r="109" spans="50:58">
      <c r="AX109" s="40">
        <v>10</v>
      </c>
      <c r="AY109" s="35">
        <f t="shared" si="28"/>
        <v>365</v>
      </c>
      <c r="AZ109" t="s">
        <v>20</v>
      </c>
    </row>
    <row r="110" spans="50:58">
      <c r="AX110" s="48">
        <v>10</v>
      </c>
      <c r="AY110" s="35">
        <f t="shared" si="28"/>
        <v>375</v>
      </c>
      <c r="AZ110" t="s">
        <v>23</v>
      </c>
    </row>
    <row r="111" spans="50:58">
      <c r="AX111" s="48">
        <v>10</v>
      </c>
      <c r="AY111" s="35">
        <f t="shared" si="28"/>
        <v>385</v>
      </c>
      <c r="AZ111" t="s">
        <v>25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11"/>
  <sheetViews>
    <sheetView view="pageLayout" topLeftCell="BE1" workbookViewId="0">
      <selection activeCell="BG1" sqref="BG1:CI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7" max="27" width="3.85546875" style="27" bestFit="1" customWidth="1"/>
    <col min="28" max="28" width="5.28515625" style="27" bestFit="1" customWidth="1"/>
    <col min="30" max="30" width="3.85546875" style="35" bestFit="1" customWidth="1"/>
    <col min="31" max="31" width="5.28515625" style="35" bestFit="1" customWidth="1"/>
    <col min="32" max="32" width="33.28515625" bestFit="1" customWidth="1"/>
    <col min="33" max="33" width="25.85546875" bestFit="1" customWidth="1"/>
    <col min="34" max="34" width="3.85546875" style="35" bestFit="1" customWidth="1"/>
    <col min="35" max="35" width="5.28515625" style="35" bestFit="1" customWidth="1"/>
    <col min="36" max="36" width="42.28515625" bestFit="1" customWidth="1"/>
    <col min="37" max="37" width="25.42578125" bestFit="1" customWidth="1"/>
    <col min="38" max="38" width="14.140625" style="35" bestFit="1" customWidth="1"/>
    <col min="39" max="39" width="5.28515625" style="35" bestFit="1" customWidth="1"/>
    <col min="40" max="40" width="21.5703125" bestFit="1" customWidth="1"/>
    <col min="41" max="41" width="3.85546875" style="35" bestFit="1" customWidth="1"/>
    <col min="42" max="42" width="5.28515625" style="35" bestFit="1" customWidth="1"/>
    <col min="43" max="43" width="22.5703125" bestFit="1" customWidth="1"/>
    <col min="44" max="44" width="3.85546875" style="35" bestFit="1" customWidth="1"/>
    <col min="45" max="45" width="5.28515625" style="35" bestFit="1" customWidth="1"/>
    <col min="46" max="46" width="22.42578125" bestFit="1" customWidth="1"/>
    <col min="47" max="47" width="3.85546875" style="35" bestFit="1" customWidth="1"/>
    <col min="48" max="48" width="5.28515625" style="35" bestFit="1" customWidth="1"/>
    <col min="49" max="49" width="23.42578125" bestFit="1" customWidth="1"/>
    <col min="50" max="50" width="3.85546875" style="35" bestFit="1" customWidth="1"/>
    <col min="51" max="51" width="5.28515625" style="35" bestFit="1" customWidth="1"/>
    <col min="52" max="52" width="45.5703125" bestFit="1" customWidth="1"/>
    <col min="53" max="53" width="3.85546875" style="35" bestFit="1" customWidth="1"/>
    <col min="54" max="54" width="5.28515625" style="35" bestFit="1" customWidth="1"/>
    <col min="55" max="55" width="45.5703125" bestFit="1" customWidth="1"/>
    <col min="56" max="56" width="3.85546875" style="35" bestFit="1" customWidth="1"/>
    <col min="57" max="57" width="5.28515625" style="35" bestFit="1" customWidth="1"/>
    <col min="58" max="58" width="39.5703125" bestFit="1" customWidth="1"/>
    <col min="59" max="59" width="27.7109375" bestFit="1" customWidth="1"/>
    <col min="60" max="60" width="11" bestFit="1" customWidth="1"/>
    <col min="61" max="61" width="16.5703125" bestFit="1" customWidth="1"/>
    <col min="62" max="62" width="13.140625" customWidth="1"/>
    <col min="63" max="63" width="14.28515625" customWidth="1"/>
    <col min="64" max="64" width="16.7109375" bestFit="1" customWidth="1"/>
    <col min="65" max="65" width="16.28515625" bestFit="1" customWidth="1"/>
    <col min="66" max="66" width="18.85546875" customWidth="1"/>
    <col min="67" max="67" width="17.28515625" bestFit="1" customWidth="1"/>
  </cols>
  <sheetData>
    <row r="1" spans="1:70">
      <c r="D1" s="26" t="str">
        <f ca="1">IF(ISNA(D2)=TRUE,D8,D2)</f>
        <v>Un adolescent</v>
      </c>
      <c r="H1" t="str">
        <f ca="1">IF(VLOOKUP($D$1,$D$5:$E$18,2,FALSE)="M",VLOOKUP(RANDBETWEEN(0,F3),G5:H14,2,TRUE),VLOOKUP(RANDBETWEEN(0,I3),J5:K14,2,TRUE))</f>
        <v>blanc americain</v>
      </c>
      <c r="K1" s="26" t="str">
        <f ca="1">IF(ISNA(H1)=TRUE,IF(VLOOKUP($D$1,$D$5:$E$18,2,TRUE)="M",H13,K13),H1)</f>
        <v>blanc americain</v>
      </c>
      <c r="L1" s="27"/>
      <c r="M1" s="27"/>
      <c r="N1" t="str">
        <f ca="1">IF(VLOOKUP($D$1,$D$5:$E$18,2,FALSE)="M",VLOOKUP(RANDBETWEEN(0,L3),M5:N11,2,TRUE),VLOOKUP(RANDBETWEEN(0,O3),P5:Q11,2,TRUE))</f>
        <v>de taille moyenne</v>
      </c>
      <c r="Q1" s="26" t="str">
        <f ca="1">IF(ISNA(N1)=TRUE,IF(VLOOKUP($D$1,$D$5:$E$18,2,FALSE)="M",N11,Q11),N1)</f>
        <v>de taille moyenne</v>
      </c>
      <c r="R1"/>
      <c r="S1"/>
      <c r="T1" t="str">
        <f ca="1">IF(VLOOKUP($D$1,$D$5:$E$18,2,FALSE)="M",VLOOKUP(RANDBETWEEN(0,R3),S5:T12,2,TRUE),VLOOKUP(RANDBETWEEN(0,U3),V5:W12,2,TRUE))</f>
        <v>maigre</v>
      </c>
      <c r="U1"/>
      <c r="V1"/>
      <c r="W1" s="26" t="str">
        <f ca="1">IF(ISNA(T1)=TRUE,IF(VLOOKUP($D$1,$D$5:$E$18,2,FALSE)="M",T11,W11),IF(T1=0,"",T1))</f>
        <v>maigre</v>
      </c>
      <c r="AA1"/>
      <c r="AB1"/>
      <c r="AF1" t="str">
        <f ca="1">IF(VLOOKUP($D$1,$D$5:$E$18,2,FALSE)="M",VLOOKUP(RANDBETWEEN(0,AD3),AE5:AF84,2,TRUE),VLOOKUP(RANDBETWEEN(0,AH3),AI5:AJ80,2,TRUE))</f>
        <v>au corps carbonisé</v>
      </c>
      <c r="AH1"/>
      <c r="AJ1" s="26" t="str">
        <f ca="1">IF(ISNA(AF1)=TRUE,IF(VLOOKUP($D$1,$D$5:$E$18,2,FALSE)="M",AF5,AJ5),AF1)</f>
        <v>au corps carbonisé</v>
      </c>
      <c r="AK1" t="s">
        <v>669</v>
      </c>
      <c r="AL1" t="s">
        <v>670</v>
      </c>
      <c r="AM1" s="35" t="str">
        <f ca="1">IF(ISNA(AL2)=TRUE,AM2,AL2)</f>
        <v/>
      </c>
      <c r="AN1" s="26" t="str">
        <f ca="1">IF($AM$1="MS",AN2,IF($AM$1="FS",AQ2,IF($AM$1="MP",AT2,IF($AM$1="FP",AW2,""))))</f>
        <v/>
      </c>
      <c r="AO1"/>
      <c r="AR1"/>
      <c r="AT1" s="27"/>
      <c r="AU1" s="27"/>
      <c r="AW1" s="27"/>
      <c r="AX1"/>
      <c r="AY1"/>
      <c r="AZ1" t="str">
        <f ca="1">IF(VLOOKUP($D$1,$D$5:$E$18,2,FALSE)="M",VLOOKUP(RANDBETWEEN(1,AX3),AY5:AZ111,2,TRUE),VLOOKUP(RANDBETWEEN(1,BA3),BB5:BC97,2,TRUE))</f>
        <v>portant un chapeau</v>
      </c>
      <c r="BA1"/>
      <c r="BB1"/>
      <c r="BC1" t="str">
        <f ca="1">IF(VLOOKUP($D$1,$D$5:$E$18,2,FALSE)="M",VLOOKUP(RANDBETWEEN(0,AX3),AY5:AZ111,2,TRUE),VLOOKUP(RANDBETWEEN(0,BA3),BB5:BC97,2,TRUE))</f>
        <v>aux cheveux clairsemés</v>
      </c>
      <c r="BD1"/>
      <c r="BE1"/>
      <c r="BF1" s="26" t="str">
        <f ca="1">IF(ISNA(BC1)=TRUE,IF(VLOOKUP($D$1,$D$5:$E$18,2,FALSE)="M",BC108,BF95),BC1)</f>
        <v>aux cheveux clairsemés</v>
      </c>
      <c r="BL1" s="26" t="str">
        <f ca="1">BI2&amp;" "&amp;BL2</f>
        <v>un tube de métal planté dans la poitrine</v>
      </c>
      <c r="BO1" s="26" t="str">
        <f ca="1">VLOOKUP(RANDBETWEEN(0,BM3),BN5:BO18,2,TRUE)</f>
        <v>syllabes incompréhensibles</v>
      </c>
      <c r="BR1" s="26" t="str">
        <f ca="1">VLOOKUP(RANDBETWEEN(0,BP3),BQ5:BR18,2,TRUE)</f>
        <v>à quatre pates</v>
      </c>
    </row>
    <row r="2" spans="1:70" ht="39" customHeight="1" thickBot="1">
      <c r="A2" s="5" t="s">
        <v>671</v>
      </c>
      <c r="D2" t="str">
        <f ca="1">VLOOKUP(RANDBETWEEN(0,B3),C5:D19,2,TRUE)</f>
        <v>Un adolescent</v>
      </c>
      <c r="H2" t="str">
        <f ca="1">VLOOKUP(RANDBETWEEN(0,F3),G5:H14,2,TRUE)</f>
        <v>afro-americain</v>
      </c>
      <c r="K2" t="str">
        <f ca="1">VLOOKUP(RANDBETWEEN(0,I3),J5:K13,2,TRUE)</f>
        <v>afro-americaine</v>
      </c>
      <c r="N2" t="str">
        <f ca="1">VLOOKUP(RANDBETWEEN(0,L3),M5:N10,2,TRUE)</f>
        <v>plutot petit</v>
      </c>
      <c r="Q2" t="str">
        <f ca="1">VLOOKUP(RANDBETWEEN(0,O3),P6:Q10,2,TRUE)</f>
        <v>plutot grande</v>
      </c>
      <c r="R2"/>
      <c r="S2"/>
      <c r="T2">
        <f ca="1">VLOOKUP(RANDBETWEEN(0,R3),S5:T12,2,TRUE)</f>
        <v>0</v>
      </c>
      <c r="U2"/>
      <c r="V2"/>
      <c r="W2" t="str">
        <f ca="1">VLOOKUP(RANDBETWEEN(0,U3),V5:W12,2,TRUE)</f>
        <v>grasse</v>
      </c>
      <c r="AA2"/>
      <c r="AB2"/>
      <c r="AF2" t="str">
        <f ca="1">VLOOKUP(RANDBETWEEN(0,AD3),AE5:AF86,2,TRUE)</f>
        <v>en uniforme d'université</v>
      </c>
      <c r="AH2"/>
      <c r="AJ2" t="str">
        <f ca="1">VLOOKUP(RANDBETWEEN(0,AH3),AI5:AJ83,2,TRUE)</f>
        <v>en robe à carreaux</v>
      </c>
      <c r="AK2">
        <f ca="1">IF(COUNTIF($AF$5:$AG$86,$AJ$1)&gt;0,1,2)</f>
        <v>1</v>
      </c>
      <c r="AL2" t="str">
        <f ca="1">IF(VLOOKUP($AJ$1,$AF$5:$AG$86,2,FALSE)="MS","MS",IF(VLOOKUP($AJ$1,$AF$5:$AG$86,2,FALSE)="FS","FS",IF(VLOOKUP($AJ$1,$AF$5:$AG$86,2,FALSE)="MP","MP",IF(VLOOKUP($AJ$1,$AF$5:$AG$86,2,FALSE)="-","","FP"))))</f>
        <v/>
      </c>
      <c r="AM2" s="35" t="str">
        <f ca="1">IF(VLOOKUP($AJ$1,$AJ$5:$AK$83,2,FALSE)="MS","MS",IF(VLOOKUP($AJ$1,$AJ$5:$AK$83,2,FALSE)="FS","FS",IF(VLOOKUP($AJ$1,$AJ$5:$AK$83,2,FALSE)="MP","MP",IF(VLOOKUP($AJ$1,$AJ$5:$AK$83,2,FALSE)="-","","FP"))))</f>
        <v/>
      </c>
      <c r="AN2" t="str">
        <f ca="1">VLOOKUP(RANDBETWEEN(0,AL3),AM5:AN37,2,TRUE)</f>
        <v>taché de camboui</v>
      </c>
      <c r="AO2"/>
      <c r="AQ2" t="str">
        <f ca="1">VLOOKUP(RANDBETWEEN(0,AO3),AP5:AQ37,2,TRUE)</f>
        <v>d'une propreté suspecte</v>
      </c>
      <c r="AR2"/>
      <c r="AT2" t="str">
        <f ca="1">VLOOKUP(RANDBETWEEN(0,AR3),AS5:AT37,2,TRUE)</f>
        <v>couverts de sang coagulé</v>
      </c>
      <c r="AU2"/>
      <c r="AW2" t="str">
        <f ca="1">VLOOKUP(RANDBETWEEN(0,AU3),AV5:AW37,2,TRUE)</f>
        <v>tachées de sang frais</v>
      </c>
      <c r="AX2"/>
      <c r="AY2"/>
      <c r="AZ2" t="str">
        <f ca="1">VLOOKUP(RANDBETWEEN(1,AX3),AY5:AZ111,2,TRUE)</f>
        <v>les restes d'un rat coincé en bouche</v>
      </c>
      <c r="BA2"/>
      <c r="BB2"/>
      <c r="BC2" t="str">
        <f ca="1">VLOOKUP(RANDBETWEEN(0,BA3),BB5:BC97,2,TRUE)</f>
        <v>des tubes de perfusion accrochés au bras</v>
      </c>
      <c r="BD2"/>
      <c r="BE2"/>
      <c r="BF2" s="60" t="str">
        <f ca="1">VLOOKUP(RANDBETWEEN(0,BD3),BE5:BF98,2,TRUE)</f>
        <v>une blessure à la tête</v>
      </c>
      <c r="BI2" s="27" t="str">
        <f ca="1">VLOOKUP(RANDBETWEEN(0,BG3),BH5:BI26,2,TRUE)</f>
        <v>un tube de métal planté</v>
      </c>
      <c r="BL2" s="27" t="str">
        <f ca="1">VLOOKUP(RANDBETWEEN(0,BJ3),BK5:BL30,2,TRUE)</f>
        <v>dans la poitrine</v>
      </c>
    </row>
    <row r="3" spans="1:70" ht="14" thickBot="1">
      <c r="A3" s="5" t="s">
        <v>672</v>
      </c>
      <c r="B3" s="14">
        <f>SUM(B6:B19)</f>
        <v>169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SUM(L6:L11)</f>
        <v>74</v>
      </c>
      <c r="M3" s="15"/>
      <c r="N3" s="16"/>
      <c r="O3" s="14">
        <f>SUM(O5:O11)</f>
        <v>74</v>
      </c>
      <c r="P3" s="15"/>
      <c r="Q3" s="16"/>
      <c r="R3" s="14">
        <f>SUM(R6:R12)</f>
        <v>94</v>
      </c>
      <c r="S3" s="15"/>
      <c r="U3" s="14">
        <f>SUM(U6:U12)</f>
        <v>94</v>
      </c>
      <c r="V3" s="15"/>
      <c r="X3" s="14">
        <f>SUM(X6:X17)</f>
        <v>42</v>
      </c>
      <c r="Y3" s="15"/>
      <c r="AA3" s="14">
        <f>SUM(AA6:AA17)</f>
        <v>42</v>
      </c>
      <c r="AB3" s="15"/>
      <c r="AD3" s="35">
        <f>SUM(AD6:AD87)</f>
        <v>306</v>
      </c>
      <c r="AH3" s="35">
        <f>SUM(AH6:AH84)</f>
        <v>287</v>
      </c>
      <c r="AL3" s="35">
        <f>SUM(AL6:AL37)</f>
        <v>176</v>
      </c>
      <c r="AO3" s="35">
        <f>SUM(AO6:AO37)</f>
        <v>176</v>
      </c>
      <c r="AR3" s="35">
        <f>SUM(AR6:AR37)</f>
        <v>176</v>
      </c>
      <c r="AU3" s="35">
        <f>SUM(AU6:AU37)</f>
        <v>176</v>
      </c>
      <c r="AX3" s="35">
        <f>SUM(AX6:AX111)</f>
        <v>385</v>
      </c>
      <c r="BA3" s="35">
        <f>SUM(BA6:BA97)</f>
        <v>352</v>
      </c>
      <c r="BD3" s="35">
        <f>SUM(BD6:BD100)</f>
        <v>208</v>
      </c>
      <c r="BG3" s="14">
        <f>SUM(BG6:BG26)</f>
        <v>114</v>
      </c>
      <c r="BH3" s="15"/>
      <c r="BJ3" s="14">
        <f>SUM(BJ6:BJ30)</f>
        <v>125</v>
      </c>
      <c r="BK3" s="15"/>
      <c r="BM3" s="14">
        <f>SUM(BM6:BM18)</f>
        <v>39</v>
      </c>
      <c r="BN3" s="15"/>
      <c r="BP3" s="14">
        <f>SUM(BP6:BP18)</f>
        <v>156</v>
      </c>
      <c r="BQ3" s="15"/>
    </row>
    <row r="4" spans="1:70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7" t="s">
        <v>673</v>
      </c>
      <c r="Y4" s="13" t="s">
        <v>674</v>
      </c>
      <c r="Z4" s="2" t="s">
        <v>683</v>
      </c>
      <c r="AA4" s="7" t="s">
        <v>673</v>
      </c>
      <c r="AB4" s="13" t="s">
        <v>674</v>
      </c>
      <c r="AC4" s="2" t="s">
        <v>684</v>
      </c>
      <c r="AD4" s="39" t="s">
        <v>673</v>
      </c>
      <c r="AE4" s="42" t="s">
        <v>674</v>
      </c>
      <c r="AF4" s="13" t="s">
        <v>685</v>
      </c>
      <c r="AG4" s="9" t="s">
        <v>686</v>
      </c>
      <c r="AH4" s="39" t="s">
        <v>673</v>
      </c>
      <c r="AI4" s="42" t="s">
        <v>674</v>
      </c>
      <c r="AJ4" s="8" t="s">
        <v>687</v>
      </c>
      <c r="AK4" s="9" t="s">
        <v>688</v>
      </c>
      <c r="AL4" s="39" t="s">
        <v>673</v>
      </c>
      <c r="AM4" s="42" t="s">
        <v>674</v>
      </c>
      <c r="AN4" s="2" t="s">
        <v>689</v>
      </c>
      <c r="AO4" s="39" t="s">
        <v>673</v>
      </c>
      <c r="AP4" s="42" t="s">
        <v>674</v>
      </c>
      <c r="AQ4" s="2" t="s">
        <v>690</v>
      </c>
      <c r="AR4" s="39" t="s">
        <v>673</v>
      </c>
      <c r="AS4" s="42" t="s">
        <v>674</v>
      </c>
      <c r="AT4" s="2" t="s">
        <v>691</v>
      </c>
      <c r="AU4" s="39" t="s">
        <v>673</v>
      </c>
      <c r="AV4" s="42" t="s">
        <v>674</v>
      </c>
      <c r="AW4" s="2" t="s">
        <v>692</v>
      </c>
      <c r="AX4" s="39" t="s">
        <v>673</v>
      </c>
      <c r="AY4" s="42" t="s">
        <v>674</v>
      </c>
      <c r="AZ4" s="2" t="s">
        <v>693</v>
      </c>
      <c r="BA4" s="39" t="s">
        <v>673</v>
      </c>
      <c r="BB4" s="42" t="s">
        <v>674</v>
      </c>
      <c r="BC4" s="2" t="s">
        <v>694</v>
      </c>
      <c r="BD4" s="39" t="s">
        <v>673</v>
      </c>
      <c r="BE4" s="42" t="s">
        <v>674</v>
      </c>
      <c r="BF4" s="2" t="s">
        <v>695</v>
      </c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  <c r="BM4" s="7" t="s">
        <v>673</v>
      </c>
      <c r="BN4" s="13" t="s">
        <v>674</v>
      </c>
      <c r="BO4"/>
      <c r="BP4" s="7" t="s">
        <v>673</v>
      </c>
      <c r="BQ4" s="13" t="s">
        <v>674</v>
      </c>
      <c r="BR4"/>
    </row>
    <row r="5" spans="1:70" ht="14" thickBot="1">
      <c r="B5">
        <v>2</v>
      </c>
      <c r="C5" s="17">
        <v>0</v>
      </c>
      <c r="D5" s="17" t="s">
        <v>696</v>
      </c>
      <c r="E5" s="18" t="s">
        <v>697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>
        <v>2</v>
      </c>
      <c r="M5" s="17">
        <v>0</v>
      </c>
      <c r="N5" s="37" t="s">
        <v>700</v>
      </c>
      <c r="O5" s="22">
        <v>2</v>
      </c>
      <c r="P5" s="17">
        <v>0</v>
      </c>
      <c r="Q5" s="20" t="s">
        <v>701</v>
      </c>
      <c r="R5" s="27">
        <v>3</v>
      </c>
      <c r="S5" s="17">
        <v>0</v>
      </c>
      <c r="T5" s="4" t="s">
        <v>702</v>
      </c>
      <c r="U5" s="27">
        <v>3</v>
      </c>
      <c r="V5" s="17">
        <v>0</v>
      </c>
      <c r="W5" s="4" t="s">
        <v>702</v>
      </c>
      <c r="X5" s="27">
        <v>2</v>
      </c>
      <c r="Y5" s="17">
        <v>0</v>
      </c>
      <c r="Z5" s="1" t="s">
        <v>703</v>
      </c>
      <c r="AA5" s="27">
        <v>2</v>
      </c>
      <c r="AB5" s="17">
        <v>0</v>
      </c>
      <c r="AC5" s="1" t="s">
        <v>703</v>
      </c>
      <c r="AD5" s="40">
        <v>2</v>
      </c>
      <c r="AE5" s="35">
        <v>0</v>
      </c>
      <c r="AF5" s="35">
        <v>0</v>
      </c>
      <c r="AG5" s="45" t="s">
        <v>704</v>
      </c>
      <c r="AH5" s="40">
        <v>2</v>
      </c>
      <c r="AI5" s="35">
        <v>0</v>
      </c>
      <c r="AJ5" s="35">
        <v>0</v>
      </c>
      <c r="AK5" s="45" t="s">
        <v>704</v>
      </c>
      <c r="AL5" s="40">
        <v>0</v>
      </c>
      <c r="AM5" s="35">
        <v>0</v>
      </c>
      <c r="AN5" t="s">
        <v>705</v>
      </c>
      <c r="AO5" s="40">
        <v>0</v>
      </c>
      <c r="AP5" s="35">
        <v>0</v>
      </c>
      <c r="AQ5" t="s">
        <v>706</v>
      </c>
      <c r="AR5" s="40">
        <v>0</v>
      </c>
      <c r="AS5" s="35">
        <v>0</v>
      </c>
      <c r="AT5" t="s">
        <v>707</v>
      </c>
      <c r="AU5" s="40">
        <v>0</v>
      </c>
      <c r="AV5" s="35">
        <v>0</v>
      </c>
      <c r="AW5" t="s">
        <v>708</v>
      </c>
      <c r="AX5" s="40">
        <v>0</v>
      </c>
      <c r="AY5" s="35">
        <v>0</v>
      </c>
      <c r="AZ5" t="s">
        <v>709</v>
      </c>
      <c r="BA5" s="40">
        <v>0</v>
      </c>
      <c r="BB5" s="35">
        <v>0</v>
      </c>
      <c r="BC5" t="s">
        <v>709</v>
      </c>
      <c r="BD5" s="40">
        <v>0</v>
      </c>
      <c r="BE5" s="35">
        <v>0</v>
      </c>
      <c r="BF5" t="s">
        <v>710</v>
      </c>
      <c r="BG5" s="61">
        <v>2</v>
      </c>
      <c r="BH5" s="62">
        <v>0</v>
      </c>
      <c r="BI5" t="s">
        <v>711</v>
      </c>
      <c r="BJ5" s="61">
        <v>2</v>
      </c>
      <c r="BK5" s="62">
        <v>0</v>
      </c>
      <c r="BL5" t="s">
        <v>712</v>
      </c>
      <c r="BM5" s="61">
        <v>2</v>
      </c>
      <c r="BN5" s="62">
        <v>0</v>
      </c>
      <c r="BO5" t="s">
        <v>713</v>
      </c>
      <c r="BP5" s="61">
        <v>8</v>
      </c>
      <c r="BQ5" s="62">
        <v>0</v>
      </c>
      <c r="BR5" s="32" t="s">
        <v>714</v>
      </c>
    </row>
    <row r="6" spans="1:70">
      <c r="B6" s="10">
        <v>2</v>
      </c>
      <c r="C6" s="17">
        <f t="shared" ref="C6:C19" si="1">C5+B6</f>
        <v>2</v>
      </c>
      <c r="D6" s="17" t="s">
        <v>715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2</v>
      </c>
      <c r="M6" s="17">
        <f t="shared" ref="M6:M11" si="4">M5+L6</f>
        <v>2</v>
      </c>
      <c r="N6" s="18" t="s">
        <v>701</v>
      </c>
      <c r="O6">
        <v>3</v>
      </c>
      <c r="P6" s="17">
        <f t="shared" ref="P6:P11" si="5">P5+O6</f>
        <v>3</v>
      </c>
      <c r="Q6" s="18" t="s">
        <v>719</v>
      </c>
      <c r="R6" s="22">
        <v>5</v>
      </c>
      <c r="S6" s="17">
        <f t="shared" ref="S6:S12" si="6">S5+R6</f>
        <v>5</v>
      </c>
      <c r="T6" t="s">
        <v>720</v>
      </c>
      <c r="U6" s="22">
        <v>5</v>
      </c>
      <c r="V6" s="17">
        <f t="shared" ref="V6:V12" si="7">V5+U6</f>
        <v>5</v>
      </c>
      <c r="W6" t="s">
        <v>720</v>
      </c>
      <c r="X6" s="22">
        <v>2</v>
      </c>
      <c r="Y6" s="17">
        <f t="shared" ref="Y6:Y17" si="8">Y5+X6</f>
        <v>2</v>
      </c>
      <c r="Z6" t="s">
        <v>721</v>
      </c>
      <c r="AA6" s="22">
        <v>2</v>
      </c>
      <c r="AB6" s="17">
        <f t="shared" ref="AB6:AB17" si="9">AB5+AA6</f>
        <v>2</v>
      </c>
      <c r="AC6" t="s">
        <v>721</v>
      </c>
      <c r="AD6" s="40">
        <v>2</v>
      </c>
      <c r="AE6" s="35">
        <f t="shared" ref="AE6:AE37" si="10">AE5+AD6</f>
        <v>2</v>
      </c>
      <c r="AF6" s="31" t="s">
        <v>722</v>
      </c>
      <c r="AG6" s="44" t="s">
        <v>723</v>
      </c>
      <c r="AH6" s="40">
        <v>2</v>
      </c>
      <c r="AI6" s="35">
        <f t="shared" ref="AI6:AI37" si="11">AI5+AH6</f>
        <v>2</v>
      </c>
      <c r="AJ6" s="31" t="s">
        <v>724</v>
      </c>
      <c r="AK6" s="44" t="s">
        <v>725</v>
      </c>
      <c r="AL6" s="40">
        <v>1</v>
      </c>
      <c r="AM6" s="35">
        <f t="shared" ref="AM6:AM37" si="12">AM5+AL6</f>
        <v>1</v>
      </c>
      <c r="AN6" t="s">
        <v>557</v>
      </c>
      <c r="AO6" s="40">
        <v>1</v>
      </c>
      <c r="AP6" s="35">
        <f t="shared" ref="AP6:AP37" si="13">AP5+AO6</f>
        <v>1</v>
      </c>
      <c r="AQ6" t="s">
        <v>558</v>
      </c>
      <c r="AR6" s="40">
        <v>1</v>
      </c>
      <c r="AS6" s="35">
        <f t="shared" ref="AS6:AS37" si="14">AS5+AR6</f>
        <v>1</v>
      </c>
      <c r="AT6" t="s">
        <v>559</v>
      </c>
      <c r="AU6" s="40">
        <v>1</v>
      </c>
      <c r="AV6" s="35">
        <f t="shared" ref="AV6:AV37" si="15">AV5+AU6</f>
        <v>1</v>
      </c>
      <c r="AW6" t="s">
        <v>560</v>
      </c>
      <c r="AX6" s="40">
        <v>1</v>
      </c>
      <c r="AY6" s="35">
        <f t="shared" ref="AY6:AY70" si="16">AY5+AX6</f>
        <v>1</v>
      </c>
      <c r="AZ6" t="s">
        <v>561</v>
      </c>
      <c r="BA6" s="40">
        <v>1</v>
      </c>
      <c r="BB6" s="35">
        <f t="shared" ref="BB6:BB69" si="17">BB5+BA6</f>
        <v>1</v>
      </c>
      <c r="BC6" t="s">
        <v>561</v>
      </c>
      <c r="BD6" s="48">
        <v>1</v>
      </c>
      <c r="BE6" s="35">
        <f>BE5+BD6</f>
        <v>1</v>
      </c>
      <c r="BF6" t="s">
        <v>562</v>
      </c>
      <c r="BG6" s="22">
        <v>2</v>
      </c>
      <c r="BH6" s="18">
        <f t="shared" ref="BH6:BH26" si="18">BG6+BH5</f>
        <v>2</v>
      </c>
      <c r="BI6" t="s">
        <v>563</v>
      </c>
      <c r="BJ6" s="22">
        <v>2</v>
      </c>
      <c r="BK6" s="18">
        <f t="shared" ref="BK6:BK30" si="19">BJ6+BK5</f>
        <v>2</v>
      </c>
      <c r="BL6" t="s">
        <v>564</v>
      </c>
      <c r="BM6" s="22">
        <v>5</v>
      </c>
      <c r="BN6" s="18">
        <f t="shared" ref="BN6:BN18" si="20">BM6+BN5</f>
        <v>5</v>
      </c>
      <c r="BO6" t="s">
        <v>565</v>
      </c>
      <c r="BP6" s="22">
        <v>32</v>
      </c>
      <c r="BQ6" s="18">
        <f t="shared" ref="BQ6:BQ18" si="21">BP6+BQ5</f>
        <v>32</v>
      </c>
      <c r="BR6" s="32" t="s">
        <v>566</v>
      </c>
    </row>
    <row r="7" spans="1:70" ht="14" thickBot="1">
      <c r="B7" s="11">
        <v>2</v>
      </c>
      <c r="C7" s="17">
        <f t="shared" si="1"/>
        <v>4</v>
      </c>
      <c r="D7" s="17" t="s">
        <v>567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5</v>
      </c>
      <c r="M7" s="17">
        <f t="shared" si="4"/>
        <v>7</v>
      </c>
      <c r="N7" s="18" t="s">
        <v>570</v>
      </c>
      <c r="O7" s="22">
        <v>3</v>
      </c>
      <c r="P7" s="17">
        <f t="shared" si="5"/>
        <v>6</v>
      </c>
      <c r="Q7" s="37" t="s">
        <v>571</v>
      </c>
      <c r="R7" s="22">
        <v>9</v>
      </c>
      <c r="S7" s="17">
        <f t="shared" si="6"/>
        <v>14</v>
      </c>
      <c r="T7" s="4" t="s">
        <v>572</v>
      </c>
      <c r="U7" s="22">
        <v>8</v>
      </c>
      <c r="V7" s="17">
        <f t="shared" si="7"/>
        <v>13</v>
      </c>
      <c r="W7" s="4" t="s">
        <v>573</v>
      </c>
      <c r="X7" s="22">
        <v>2</v>
      </c>
      <c r="Y7" s="17">
        <f t="shared" si="8"/>
        <v>4</v>
      </c>
      <c r="Z7" t="s">
        <v>574</v>
      </c>
      <c r="AA7" s="22">
        <v>2</v>
      </c>
      <c r="AB7" s="17">
        <f t="shared" si="9"/>
        <v>4</v>
      </c>
      <c r="AC7" t="s">
        <v>574</v>
      </c>
      <c r="AD7" s="40">
        <v>2</v>
      </c>
      <c r="AE7" s="35">
        <f t="shared" si="10"/>
        <v>4</v>
      </c>
      <c r="AF7" s="31" t="s">
        <v>575</v>
      </c>
      <c r="AG7" s="44" t="s">
        <v>723</v>
      </c>
      <c r="AH7" s="40">
        <v>2</v>
      </c>
      <c r="AI7" s="35">
        <f t="shared" si="11"/>
        <v>4</v>
      </c>
      <c r="AJ7" s="31" t="s">
        <v>576</v>
      </c>
      <c r="AK7" s="44" t="s">
        <v>723</v>
      </c>
      <c r="AL7" s="40">
        <v>1</v>
      </c>
      <c r="AM7" s="35">
        <f t="shared" si="12"/>
        <v>2</v>
      </c>
      <c r="AN7" t="s">
        <v>577</v>
      </c>
      <c r="AO7" s="40">
        <v>1</v>
      </c>
      <c r="AP7" s="35">
        <f t="shared" si="13"/>
        <v>2</v>
      </c>
      <c r="AQ7" t="s">
        <v>578</v>
      </c>
      <c r="AR7" s="40">
        <v>1</v>
      </c>
      <c r="AS7" s="35">
        <f t="shared" si="14"/>
        <v>2</v>
      </c>
      <c r="AT7" t="s">
        <v>579</v>
      </c>
      <c r="AU7" s="40">
        <v>1</v>
      </c>
      <c r="AV7" s="35">
        <f t="shared" si="15"/>
        <v>2</v>
      </c>
      <c r="AW7" t="s">
        <v>580</v>
      </c>
      <c r="AX7" s="40">
        <v>1</v>
      </c>
      <c r="AY7" s="35">
        <f t="shared" si="16"/>
        <v>2</v>
      </c>
      <c r="AZ7" t="s">
        <v>581</v>
      </c>
      <c r="BA7" s="40">
        <v>1</v>
      </c>
      <c r="BB7" s="35">
        <f t="shared" si="17"/>
        <v>2</v>
      </c>
      <c r="BC7" t="s">
        <v>582</v>
      </c>
      <c r="BD7" s="40">
        <v>1</v>
      </c>
      <c r="BE7" s="35">
        <f t="shared" ref="BE7:BE70" si="22">BE6+BD7</f>
        <v>2</v>
      </c>
      <c r="BF7" t="s">
        <v>583</v>
      </c>
      <c r="BG7" s="22">
        <v>16</v>
      </c>
      <c r="BH7" s="18">
        <f t="shared" si="18"/>
        <v>18</v>
      </c>
      <c r="BI7" t="s">
        <v>584</v>
      </c>
      <c r="BJ7" s="22">
        <v>2</v>
      </c>
      <c r="BK7" s="18">
        <f t="shared" si="19"/>
        <v>4</v>
      </c>
      <c r="BL7" t="s">
        <v>585</v>
      </c>
      <c r="BM7" s="22">
        <v>2</v>
      </c>
      <c r="BN7" s="18">
        <f t="shared" si="20"/>
        <v>7</v>
      </c>
      <c r="BO7" t="s">
        <v>586</v>
      </c>
      <c r="BP7" s="22">
        <v>8</v>
      </c>
      <c r="BQ7" s="18">
        <f t="shared" si="21"/>
        <v>40</v>
      </c>
      <c r="BR7" s="32" t="s">
        <v>587</v>
      </c>
    </row>
    <row r="8" spans="1:70">
      <c r="B8" s="10">
        <v>3</v>
      </c>
      <c r="C8" s="17">
        <f t="shared" si="1"/>
        <v>7</v>
      </c>
      <c r="D8" s="17" t="s">
        <v>588</v>
      </c>
      <c r="E8" s="18" t="s">
        <v>716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5</v>
      </c>
      <c r="M8" s="17">
        <f t="shared" si="4"/>
        <v>12</v>
      </c>
      <c r="N8" s="18" t="s">
        <v>591</v>
      </c>
      <c r="O8" s="22">
        <v>7</v>
      </c>
      <c r="P8" s="17">
        <f t="shared" si="5"/>
        <v>13</v>
      </c>
      <c r="Q8" s="18" t="s">
        <v>592</v>
      </c>
      <c r="R8" s="22">
        <v>10</v>
      </c>
      <c r="S8" s="17">
        <f t="shared" si="6"/>
        <v>24</v>
      </c>
      <c r="T8" s="4" t="s">
        <v>573</v>
      </c>
      <c r="U8" s="22">
        <v>9</v>
      </c>
      <c r="V8" s="17">
        <f t="shared" si="7"/>
        <v>22</v>
      </c>
      <c r="W8" s="38" t="s">
        <v>593</v>
      </c>
      <c r="X8" s="10">
        <v>2</v>
      </c>
      <c r="Y8" s="17">
        <f t="shared" si="8"/>
        <v>6</v>
      </c>
      <c r="Z8" t="s">
        <v>594</v>
      </c>
      <c r="AA8" s="10">
        <v>2</v>
      </c>
      <c r="AB8" s="17">
        <f t="shared" si="9"/>
        <v>6</v>
      </c>
      <c r="AC8" t="s">
        <v>595</v>
      </c>
      <c r="AD8" s="40">
        <v>2</v>
      </c>
      <c r="AE8" s="35">
        <f t="shared" si="10"/>
        <v>6</v>
      </c>
      <c r="AF8" s="33" t="s">
        <v>596</v>
      </c>
      <c r="AG8" s="44" t="s">
        <v>723</v>
      </c>
      <c r="AH8" s="40">
        <v>2</v>
      </c>
      <c r="AI8" s="35">
        <f t="shared" si="11"/>
        <v>6</v>
      </c>
      <c r="AJ8" s="31" t="s">
        <v>597</v>
      </c>
      <c r="AK8" s="44" t="s">
        <v>723</v>
      </c>
      <c r="AL8" s="40">
        <v>2</v>
      </c>
      <c r="AM8" s="35">
        <f t="shared" si="12"/>
        <v>4</v>
      </c>
      <c r="AN8" t="s">
        <v>598</v>
      </c>
      <c r="AO8" s="40">
        <v>2</v>
      </c>
      <c r="AP8" s="35">
        <f t="shared" si="13"/>
        <v>4</v>
      </c>
      <c r="AQ8" t="s">
        <v>599</v>
      </c>
      <c r="AR8" s="40">
        <v>2</v>
      </c>
      <c r="AS8" s="35">
        <f t="shared" si="14"/>
        <v>4</v>
      </c>
      <c r="AT8" t="s">
        <v>600</v>
      </c>
      <c r="AU8" s="40">
        <v>2</v>
      </c>
      <c r="AV8" s="35">
        <f t="shared" si="15"/>
        <v>4</v>
      </c>
      <c r="AW8" t="s">
        <v>601</v>
      </c>
      <c r="AX8" s="48">
        <v>1</v>
      </c>
      <c r="AY8" s="35">
        <f t="shared" si="16"/>
        <v>3</v>
      </c>
      <c r="AZ8" t="s">
        <v>602</v>
      </c>
      <c r="BA8" s="48">
        <v>1</v>
      </c>
      <c r="BB8" s="35">
        <f t="shared" si="17"/>
        <v>3</v>
      </c>
      <c r="BC8" t="s">
        <v>603</v>
      </c>
      <c r="BD8" s="40">
        <v>1</v>
      </c>
      <c r="BE8" s="35">
        <f t="shared" si="22"/>
        <v>3</v>
      </c>
      <c r="BF8" t="s">
        <v>604</v>
      </c>
      <c r="BG8" s="22">
        <v>20</v>
      </c>
      <c r="BH8" s="18">
        <f t="shared" si="18"/>
        <v>38</v>
      </c>
      <c r="BI8" t="s">
        <v>605</v>
      </c>
      <c r="BJ8" s="22">
        <v>2</v>
      </c>
      <c r="BK8" s="18">
        <f t="shared" si="19"/>
        <v>6</v>
      </c>
      <c r="BL8" t="s">
        <v>606</v>
      </c>
      <c r="BM8" s="22">
        <v>5</v>
      </c>
      <c r="BN8" s="18">
        <f t="shared" si="20"/>
        <v>12</v>
      </c>
      <c r="BO8" s="32" t="s">
        <v>607</v>
      </c>
      <c r="BP8" s="22">
        <v>24</v>
      </c>
      <c r="BQ8" s="18">
        <f t="shared" si="21"/>
        <v>64</v>
      </c>
      <c r="BR8" s="32" t="s">
        <v>608</v>
      </c>
    </row>
    <row r="9" spans="1:70">
      <c r="B9" s="11">
        <v>3</v>
      </c>
      <c r="C9" s="17">
        <f t="shared" si="1"/>
        <v>10</v>
      </c>
      <c r="D9" s="30" t="s">
        <v>609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10">
        <v>12</v>
      </c>
      <c r="M9" s="17">
        <f t="shared" si="4"/>
        <v>24</v>
      </c>
      <c r="N9" s="18" t="s">
        <v>612</v>
      </c>
      <c r="O9" s="22">
        <v>9</v>
      </c>
      <c r="P9" s="17">
        <f t="shared" si="5"/>
        <v>22</v>
      </c>
      <c r="Q9" s="18" t="s">
        <v>613</v>
      </c>
      <c r="R9" s="10">
        <v>10</v>
      </c>
      <c r="S9" s="17">
        <f t="shared" si="6"/>
        <v>34</v>
      </c>
      <c r="T9" t="s">
        <v>614</v>
      </c>
      <c r="U9" s="10">
        <v>10</v>
      </c>
      <c r="V9" s="17">
        <f t="shared" si="7"/>
        <v>32</v>
      </c>
      <c r="W9" t="s">
        <v>614</v>
      </c>
      <c r="X9" s="22">
        <v>2</v>
      </c>
      <c r="Y9" s="17">
        <f t="shared" si="8"/>
        <v>8</v>
      </c>
      <c r="Z9" t="s">
        <v>615</v>
      </c>
      <c r="AA9" s="22">
        <v>2</v>
      </c>
      <c r="AB9" s="17">
        <f t="shared" si="9"/>
        <v>8</v>
      </c>
      <c r="AC9" t="s">
        <v>616</v>
      </c>
      <c r="AD9" s="40">
        <v>2</v>
      </c>
      <c r="AE9" s="35">
        <f t="shared" si="10"/>
        <v>8</v>
      </c>
      <c r="AF9" s="31" t="s">
        <v>617</v>
      </c>
      <c r="AG9" s="44" t="s">
        <v>725</v>
      </c>
      <c r="AH9" s="40">
        <v>2</v>
      </c>
      <c r="AI9" s="35">
        <f t="shared" si="11"/>
        <v>8</v>
      </c>
      <c r="AJ9" s="31" t="s">
        <v>618</v>
      </c>
      <c r="AK9" s="44" t="s">
        <v>723</v>
      </c>
      <c r="AL9" s="40">
        <v>2</v>
      </c>
      <c r="AM9" s="35">
        <f t="shared" si="12"/>
        <v>6</v>
      </c>
      <c r="AN9" t="s">
        <v>619</v>
      </c>
      <c r="AO9" s="40">
        <v>2</v>
      </c>
      <c r="AP9" s="35">
        <f t="shared" si="13"/>
        <v>6</v>
      </c>
      <c r="AQ9" t="s">
        <v>620</v>
      </c>
      <c r="AR9" s="40">
        <v>2</v>
      </c>
      <c r="AS9" s="35">
        <f t="shared" si="14"/>
        <v>6</v>
      </c>
      <c r="AT9" t="s">
        <v>621</v>
      </c>
      <c r="AU9" s="40">
        <v>2</v>
      </c>
      <c r="AV9" s="35">
        <f t="shared" si="15"/>
        <v>6</v>
      </c>
      <c r="AW9" t="s">
        <v>622</v>
      </c>
      <c r="AX9" s="48">
        <v>1</v>
      </c>
      <c r="AY9" s="35">
        <f t="shared" si="16"/>
        <v>4</v>
      </c>
      <c r="AZ9" t="s">
        <v>603</v>
      </c>
      <c r="BA9" s="48">
        <v>1</v>
      </c>
      <c r="BB9" s="35">
        <f t="shared" si="17"/>
        <v>4</v>
      </c>
      <c r="BC9" t="s">
        <v>623</v>
      </c>
      <c r="BD9" s="48">
        <v>1</v>
      </c>
      <c r="BE9" s="35">
        <f t="shared" si="22"/>
        <v>4</v>
      </c>
      <c r="BF9" t="s">
        <v>624</v>
      </c>
      <c r="BG9" s="22">
        <v>10</v>
      </c>
      <c r="BH9" s="18">
        <f t="shared" si="18"/>
        <v>48</v>
      </c>
      <c r="BI9" t="s">
        <v>625</v>
      </c>
      <c r="BJ9" s="22">
        <v>2</v>
      </c>
      <c r="BK9" s="18">
        <f t="shared" si="19"/>
        <v>8</v>
      </c>
      <c r="BL9" t="s">
        <v>626</v>
      </c>
      <c r="BM9" s="22">
        <v>3</v>
      </c>
      <c r="BN9" s="18">
        <f t="shared" si="20"/>
        <v>15</v>
      </c>
      <c r="BO9" t="s">
        <v>627</v>
      </c>
      <c r="BP9" s="22">
        <v>32</v>
      </c>
      <c r="BQ9" s="18">
        <f t="shared" si="21"/>
        <v>96</v>
      </c>
      <c r="BR9" s="32" t="s">
        <v>628</v>
      </c>
    </row>
    <row r="10" spans="1:70" ht="14" thickBot="1">
      <c r="B10" s="11">
        <v>3</v>
      </c>
      <c r="C10" s="17">
        <f t="shared" si="1"/>
        <v>13</v>
      </c>
      <c r="D10" s="30" t="s">
        <v>629</v>
      </c>
      <c r="E10" s="18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L10" s="10">
        <v>25</v>
      </c>
      <c r="M10" s="17">
        <f t="shared" si="4"/>
        <v>49</v>
      </c>
      <c r="N10" s="20" t="s">
        <v>631</v>
      </c>
      <c r="O10" s="22">
        <v>25</v>
      </c>
      <c r="P10" s="17">
        <f t="shared" si="5"/>
        <v>47</v>
      </c>
      <c r="Q10" s="18" t="s">
        <v>631</v>
      </c>
      <c r="R10" s="22">
        <v>20</v>
      </c>
      <c r="S10" s="17">
        <f t="shared" si="6"/>
        <v>54</v>
      </c>
      <c r="T10" s="4" t="s">
        <v>632</v>
      </c>
      <c r="U10" s="22">
        <v>22</v>
      </c>
      <c r="V10" s="17">
        <f t="shared" si="7"/>
        <v>54</v>
      </c>
      <c r="W10" s="38" t="s">
        <v>633</v>
      </c>
      <c r="X10" s="22">
        <v>2</v>
      </c>
      <c r="Y10" s="17">
        <f t="shared" si="8"/>
        <v>10</v>
      </c>
      <c r="Z10" t="s">
        <v>634</v>
      </c>
      <c r="AA10" s="22">
        <v>2</v>
      </c>
      <c r="AB10" s="17">
        <f t="shared" si="9"/>
        <v>10</v>
      </c>
      <c r="AC10" t="s">
        <v>634</v>
      </c>
      <c r="AD10" s="40">
        <v>2</v>
      </c>
      <c r="AE10" s="35">
        <f t="shared" si="10"/>
        <v>10</v>
      </c>
      <c r="AF10" s="31" t="s">
        <v>479</v>
      </c>
      <c r="AG10" s="44" t="s">
        <v>723</v>
      </c>
      <c r="AH10" s="40">
        <v>2</v>
      </c>
      <c r="AI10" s="35">
        <f t="shared" si="11"/>
        <v>10</v>
      </c>
      <c r="AJ10" s="33" t="s">
        <v>596</v>
      </c>
      <c r="AK10" s="44" t="s">
        <v>723</v>
      </c>
      <c r="AL10" s="40">
        <v>2</v>
      </c>
      <c r="AM10" s="35">
        <f t="shared" si="12"/>
        <v>8</v>
      </c>
      <c r="AN10" t="s">
        <v>480</v>
      </c>
      <c r="AO10" s="40">
        <v>2</v>
      </c>
      <c r="AP10" s="35">
        <f t="shared" si="13"/>
        <v>8</v>
      </c>
      <c r="AQ10" t="s">
        <v>481</v>
      </c>
      <c r="AR10" s="40">
        <v>2</v>
      </c>
      <c r="AS10" s="35">
        <f t="shared" si="14"/>
        <v>8</v>
      </c>
      <c r="AT10" t="s">
        <v>482</v>
      </c>
      <c r="AU10" s="40">
        <v>2</v>
      </c>
      <c r="AV10" s="35">
        <f t="shared" si="15"/>
        <v>8</v>
      </c>
      <c r="AW10" t="s">
        <v>483</v>
      </c>
      <c r="AX10" s="48">
        <v>1</v>
      </c>
      <c r="AY10" s="35">
        <f t="shared" si="16"/>
        <v>5</v>
      </c>
      <c r="AZ10" t="s">
        <v>623</v>
      </c>
      <c r="BA10" s="48">
        <v>1</v>
      </c>
      <c r="BB10" s="35">
        <f t="shared" si="17"/>
        <v>5</v>
      </c>
      <c r="BC10" t="s">
        <v>484</v>
      </c>
      <c r="BD10" s="48">
        <v>1</v>
      </c>
      <c r="BE10" s="35">
        <f t="shared" si="22"/>
        <v>5</v>
      </c>
      <c r="BF10" t="s">
        <v>485</v>
      </c>
      <c r="BG10" s="22">
        <v>2</v>
      </c>
      <c r="BH10" s="18">
        <f t="shared" si="18"/>
        <v>50</v>
      </c>
      <c r="BI10" t="s">
        <v>486</v>
      </c>
      <c r="BJ10" s="22">
        <v>2</v>
      </c>
      <c r="BK10" s="18">
        <f t="shared" si="19"/>
        <v>10</v>
      </c>
      <c r="BL10" t="s">
        <v>487</v>
      </c>
      <c r="BM10" s="22">
        <v>4</v>
      </c>
      <c r="BN10" s="18">
        <f t="shared" si="20"/>
        <v>19</v>
      </c>
      <c r="BO10" s="32" t="s">
        <v>488</v>
      </c>
      <c r="BP10" s="22">
        <v>8</v>
      </c>
      <c r="BQ10" s="18">
        <f t="shared" si="21"/>
        <v>104</v>
      </c>
      <c r="BR10" s="32" t="s">
        <v>489</v>
      </c>
    </row>
    <row r="11" spans="1:70" ht="14" thickBot="1">
      <c r="B11" s="10">
        <v>10</v>
      </c>
      <c r="C11" s="17">
        <f t="shared" si="1"/>
        <v>23</v>
      </c>
      <c r="D11" s="17" t="s">
        <v>490</v>
      </c>
      <c r="E11" s="18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L11" s="28">
        <v>25</v>
      </c>
      <c r="M11" s="17">
        <f t="shared" si="4"/>
        <v>74</v>
      </c>
      <c r="N11" s="20" t="s">
        <v>631</v>
      </c>
      <c r="O11" s="23">
        <f>L11</f>
        <v>25</v>
      </c>
      <c r="P11" s="17">
        <f t="shared" si="5"/>
        <v>72</v>
      </c>
      <c r="Q11" s="18" t="s">
        <v>631</v>
      </c>
      <c r="R11" s="23">
        <v>20</v>
      </c>
      <c r="S11" s="17">
        <f t="shared" si="6"/>
        <v>74</v>
      </c>
      <c r="T11" s="4"/>
      <c r="U11" s="23">
        <v>20</v>
      </c>
      <c r="V11" s="17">
        <f t="shared" si="7"/>
        <v>74</v>
      </c>
      <c r="W11" s="4"/>
      <c r="X11" s="52">
        <v>2</v>
      </c>
      <c r="Y11" s="17">
        <f t="shared" si="8"/>
        <v>12</v>
      </c>
      <c r="Z11" t="s">
        <v>492</v>
      </c>
      <c r="AA11" s="52">
        <v>2</v>
      </c>
      <c r="AB11" s="17">
        <f t="shared" si="9"/>
        <v>12</v>
      </c>
      <c r="AC11" t="s">
        <v>492</v>
      </c>
      <c r="AD11" s="40">
        <v>2</v>
      </c>
      <c r="AE11" s="35">
        <f t="shared" si="10"/>
        <v>12</v>
      </c>
      <c r="AF11" s="31" t="s">
        <v>493</v>
      </c>
      <c r="AG11" s="44" t="s">
        <v>725</v>
      </c>
      <c r="AH11" s="40">
        <v>2</v>
      </c>
      <c r="AI11" s="35">
        <f t="shared" si="11"/>
        <v>12</v>
      </c>
      <c r="AJ11" s="31" t="s">
        <v>494</v>
      </c>
      <c r="AK11" s="44" t="s">
        <v>723</v>
      </c>
      <c r="AL11" s="40">
        <v>2</v>
      </c>
      <c r="AM11" s="35">
        <f t="shared" si="12"/>
        <v>10</v>
      </c>
      <c r="AN11" t="s">
        <v>495</v>
      </c>
      <c r="AO11" s="40">
        <v>2</v>
      </c>
      <c r="AP11" s="35">
        <f t="shared" si="13"/>
        <v>10</v>
      </c>
      <c r="AQ11" t="s">
        <v>496</v>
      </c>
      <c r="AR11" s="40">
        <v>2</v>
      </c>
      <c r="AS11" s="35">
        <f t="shared" si="14"/>
        <v>10</v>
      </c>
      <c r="AT11" t="s">
        <v>497</v>
      </c>
      <c r="AU11" s="40">
        <v>2</v>
      </c>
      <c r="AV11" s="35">
        <f t="shared" si="15"/>
        <v>10</v>
      </c>
      <c r="AW11" t="s">
        <v>498</v>
      </c>
      <c r="AX11" s="48">
        <v>1</v>
      </c>
      <c r="AY11" s="35">
        <f t="shared" si="16"/>
        <v>6</v>
      </c>
      <c r="AZ11" t="s">
        <v>484</v>
      </c>
      <c r="BA11" s="48">
        <v>1</v>
      </c>
      <c r="BB11" s="35">
        <f t="shared" si="17"/>
        <v>6</v>
      </c>
      <c r="BC11" t="s">
        <v>499</v>
      </c>
      <c r="BD11" s="48">
        <v>1</v>
      </c>
      <c r="BE11" s="35">
        <f t="shared" si="22"/>
        <v>6</v>
      </c>
      <c r="BF11" t="s">
        <v>500</v>
      </c>
      <c r="BG11" s="22">
        <v>4</v>
      </c>
      <c r="BH11" s="18">
        <f t="shared" si="18"/>
        <v>54</v>
      </c>
      <c r="BI11" t="s">
        <v>501</v>
      </c>
      <c r="BJ11" s="22">
        <v>2</v>
      </c>
      <c r="BK11" s="18">
        <f t="shared" si="19"/>
        <v>12</v>
      </c>
      <c r="BL11" t="s">
        <v>502</v>
      </c>
      <c r="BM11" s="22">
        <v>2</v>
      </c>
      <c r="BN11" s="18">
        <f t="shared" si="20"/>
        <v>21</v>
      </c>
      <c r="BO11" s="32" t="s">
        <v>503</v>
      </c>
      <c r="BP11" s="22">
        <v>24</v>
      </c>
      <c r="BQ11" s="18">
        <f t="shared" si="21"/>
        <v>128</v>
      </c>
      <c r="BR11" s="32" t="s">
        <v>504</v>
      </c>
    </row>
    <row r="12" spans="1:70" ht="14" thickBot="1">
      <c r="B12" s="10">
        <v>10</v>
      </c>
      <c r="C12" s="17">
        <f t="shared" si="1"/>
        <v>33</v>
      </c>
      <c r="D12" s="17" t="s">
        <v>505</v>
      </c>
      <c r="E12" s="18" t="s">
        <v>716</v>
      </c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R12" s="23">
        <v>20</v>
      </c>
      <c r="S12" s="17">
        <f t="shared" si="6"/>
        <v>94</v>
      </c>
      <c r="T12" s="4"/>
      <c r="U12" s="23">
        <v>20</v>
      </c>
      <c r="V12" s="17">
        <f t="shared" si="7"/>
        <v>94</v>
      </c>
      <c r="W12" s="4"/>
      <c r="X12" s="23">
        <v>4</v>
      </c>
      <c r="Y12" s="17">
        <f t="shared" si="8"/>
        <v>16</v>
      </c>
      <c r="Z12" t="s">
        <v>508</v>
      </c>
      <c r="AA12" s="23">
        <v>4</v>
      </c>
      <c r="AB12" s="17">
        <f t="shared" si="9"/>
        <v>16</v>
      </c>
      <c r="AC12" t="s">
        <v>509</v>
      </c>
      <c r="AD12" s="40">
        <v>2</v>
      </c>
      <c r="AE12" s="35">
        <f t="shared" si="10"/>
        <v>14</v>
      </c>
      <c r="AF12" s="31" t="s">
        <v>494</v>
      </c>
      <c r="AG12" s="44" t="s">
        <v>723</v>
      </c>
      <c r="AH12" s="40">
        <v>2</v>
      </c>
      <c r="AI12" s="35">
        <f t="shared" si="11"/>
        <v>14</v>
      </c>
      <c r="AJ12" s="31" t="s">
        <v>510</v>
      </c>
      <c r="AK12" s="44" t="s">
        <v>723</v>
      </c>
      <c r="AL12" s="40">
        <v>2</v>
      </c>
      <c r="AM12" s="35">
        <f t="shared" si="12"/>
        <v>12</v>
      </c>
      <c r="AN12" t="s">
        <v>511</v>
      </c>
      <c r="AO12" s="40">
        <v>2</v>
      </c>
      <c r="AP12" s="35">
        <f t="shared" si="13"/>
        <v>12</v>
      </c>
      <c r="AQ12" t="s">
        <v>512</v>
      </c>
      <c r="AR12" s="40">
        <v>2</v>
      </c>
      <c r="AS12" s="35">
        <f t="shared" si="14"/>
        <v>12</v>
      </c>
      <c r="AT12" t="s">
        <v>513</v>
      </c>
      <c r="AU12" s="40">
        <v>2</v>
      </c>
      <c r="AV12" s="35">
        <f t="shared" si="15"/>
        <v>12</v>
      </c>
      <c r="AW12" t="s">
        <v>514</v>
      </c>
      <c r="AX12" s="48">
        <v>1</v>
      </c>
      <c r="AY12" s="35">
        <f t="shared" si="16"/>
        <v>7</v>
      </c>
      <c r="AZ12" t="s">
        <v>499</v>
      </c>
      <c r="BA12" s="48">
        <v>1</v>
      </c>
      <c r="BB12" s="35">
        <f t="shared" si="17"/>
        <v>7</v>
      </c>
      <c r="BC12" t="s">
        <v>515</v>
      </c>
      <c r="BD12" s="48">
        <v>1</v>
      </c>
      <c r="BE12" s="35">
        <f t="shared" si="22"/>
        <v>7</v>
      </c>
      <c r="BF12" t="s">
        <v>516</v>
      </c>
      <c r="BG12" s="22">
        <v>8</v>
      </c>
      <c r="BH12" s="18">
        <f t="shared" si="18"/>
        <v>62</v>
      </c>
      <c r="BI12" t="s">
        <v>517</v>
      </c>
      <c r="BJ12" s="22">
        <v>2</v>
      </c>
      <c r="BK12" s="18">
        <f t="shared" si="19"/>
        <v>14</v>
      </c>
      <c r="BL12" t="s">
        <v>518</v>
      </c>
      <c r="BM12" s="22">
        <v>4</v>
      </c>
      <c r="BN12" s="18">
        <f t="shared" si="20"/>
        <v>25</v>
      </c>
      <c r="BO12" s="32" t="s">
        <v>519</v>
      </c>
      <c r="BP12" s="22">
        <v>16</v>
      </c>
      <c r="BQ12" s="18">
        <f t="shared" si="21"/>
        <v>144</v>
      </c>
      <c r="BR12" s="32" t="s">
        <v>520</v>
      </c>
    </row>
    <row r="13" spans="1:70" ht="14" thickBot="1">
      <c r="B13" s="11">
        <v>12</v>
      </c>
      <c r="C13" s="17">
        <f t="shared" si="1"/>
        <v>45</v>
      </c>
      <c r="D13" s="17" t="s">
        <v>521</v>
      </c>
      <c r="E13" s="18" t="s">
        <v>716</v>
      </c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N13" s="3"/>
      <c r="O13" s="3"/>
      <c r="P13" s="3"/>
      <c r="Q13" s="3"/>
      <c r="S13" s="36"/>
      <c r="T13" s="3"/>
      <c r="V13" s="36"/>
      <c r="W13" s="3"/>
      <c r="X13" s="22">
        <v>4</v>
      </c>
      <c r="Y13" s="17">
        <f t="shared" si="8"/>
        <v>20</v>
      </c>
      <c r="Z13" t="s">
        <v>524</v>
      </c>
      <c r="AA13" s="22">
        <v>4</v>
      </c>
      <c r="AB13" s="17">
        <f t="shared" si="9"/>
        <v>20</v>
      </c>
      <c r="AC13" t="s">
        <v>525</v>
      </c>
      <c r="AD13" s="40">
        <v>2</v>
      </c>
      <c r="AE13" s="35">
        <f t="shared" si="10"/>
        <v>16</v>
      </c>
      <c r="AF13" s="31" t="s">
        <v>510</v>
      </c>
      <c r="AG13" s="44" t="s">
        <v>723</v>
      </c>
      <c r="AH13" s="40">
        <v>2</v>
      </c>
      <c r="AI13" s="35">
        <f t="shared" si="11"/>
        <v>16</v>
      </c>
      <c r="AJ13" s="31" t="s">
        <v>526</v>
      </c>
      <c r="AK13" s="44" t="s">
        <v>725</v>
      </c>
      <c r="AL13" s="40">
        <v>2</v>
      </c>
      <c r="AM13" s="35">
        <f t="shared" si="12"/>
        <v>14</v>
      </c>
      <c r="AN13" t="s">
        <v>527</v>
      </c>
      <c r="AO13" s="40">
        <v>2</v>
      </c>
      <c r="AP13" s="35">
        <f t="shared" si="13"/>
        <v>14</v>
      </c>
      <c r="AQ13" t="s">
        <v>528</v>
      </c>
      <c r="AR13" s="40">
        <v>2</v>
      </c>
      <c r="AS13" s="35">
        <f t="shared" si="14"/>
        <v>14</v>
      </c>
      <c r="AT13" t="s">
        <v>529</v>
      </c>
      <c r="AU13" s="40">
        <v>2</v>
      </c>
      <c r="AV13" s="35">
        <f t="shared" si="15"/>
        <v>14</v>
      </c>
      <c r="AW13" t="s">
        <v>530</v>
      </c>
      <c r="AX13" s="48">
        <v>1</v>
      </c>
      <c r="AY13" s="35">
        <f t="shared" si="16"/>
        <v>8</v>
      </c>
      <c r="AZ13" t="s">
        <v>531</v>
      </c>
      <c r="BA13" s="48">
        <v>1</v>
      </c>
      <c r="BB13" s="35">
        <f t="shared" si="17"/>
        <v>8</v>
      </c>
      <c r="BC13" t="s">
        <v>532</v>
      </c>
      <c r="BD13" s="40">
        <v>1</v>
      </c>
      <c r="BE13" s="35">
        <f t="shared" si="22"/>
        <v>8</v>
      </c>
      <c r="BF13" t="s">
        <v>533</v>
      </c>
      <c r="BG13" s="22">
        <v>6</v>
      </c>
      <c r="BH13" s="18">
        <f t="shared" si="18"/>
        <v>68</v>
      </c>
      <c r="BI13" t="s">
        <v>534</v>
      </c>
      <c r="BJ13" s="22">
        <v>2</v>
      </c>
      <c r="BK13" s="18">
        <f t="shared" si="19"/>
        <v>16</v>
      </c>
      <c r="BL13" t="s">
        <v>535</v>
      </c>
      <c r="BM13" s="22">
        <v>2</v>
      </c>
      <c r="BN13" s="18">
        <f t="shared" si="20"/>
        <v>27</v>
      </c>
      <c r="BO13" s="32" t="s">
        <v>536</v>
      </c>
      <c r="BP13" s="22">
        <v>2</v>
      </c>
      <c r="BQ13" s="18">
        <f t="shared" si="21"/>
        <v>146</v>
      </c>
      <c r="BR13" s="32" t="s">
        <v>537</v>
      </c>
    </row>
    <row r="14" spans="1:70" ht="14" thickBot="1">
      <c r="B14" s="11">
        <v>12</v>
      </c>
      <c r="C14" s="17">
        <f t="shared" si="1"/>
        <v>57</v>
      </c>
      <c r="D14" s="30" t="s">
        <v>538</v>
      </c>
      <c r="E14" s="18" t="s">
        <v>716</v>
      </c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N14" s="3"/>
      <c r="O14" s="3"/>
      <c r="P14" s="3"/>
      <c r="Q14" s="3"/>
      <c r="T14" s="3"/>
      <c r="W14" s="3"/>
      <c r="X14" s="51">
        <v>4</v>
      </c>
      <c r="Y14" s="17">
        <f t="shared" si="8"/>
        <v>24</v>
      </c>
      <c r="Z14" t="s">
        <v>539</v>
      </c>
      <c r="AA14" s="51">
        <v>4</v>
      </c>
      <c r="AB14" s="17">
        <f t="shared" si="9"/>
        <v>24</v>
      </c>
      <c r="AC14" t="s">
        <v>540</v>
      </c>
      <c r="AD14" s="40">
        <v>2</v>
      </c>
      <c r="AE14" s="35">
        <f t="shared" si="10"/>
        <v>18</v>
      </c>
      <c r="AF14" s="35" t="s">
        <v>541</v>
      </c>
      <c r="AG14" s="44" t="s">
        <v>704</v>
      </c>
      <c r="AH14" s="40">
        <v>2</v>
      </c>
      <c r="AI14" s="35">
        <f t="shared" si="11"/>
        <v>18</v>
      </c>
      <c r="AJ14" s="35" t="s">
        <v>541</v>
      </c>
      <c r="AK14" s="44" t="s">
        <v>704</v>
      </c>
      <c r="AL14" s="40">
        <v>2</v>
      </c>
      <c r="AM14" s="35">
        <f t="shared" si="12"/>
        <v>16</v>
      </c>
      <c r="AN14" t="str">
        <f ca="1">"de couleur "&amp;VLOOKUP(RANDBETWEEN(1,$AA$3),$AB$5:$AC$17,2,TRUE)</f>
        <v>de couleur grise</v>
      </c>
      <c r="AO14" s="40">
        <v>2</v>
      </c>
      <c r="AP14" s="35">
        <f t="shared" si="13"/>
        <v>16</v>
      </c>
      <c r="AQ14" t="str">
        <f ca="1">"de couleur "&amp;VLOOKUP(RANDBETWEEN(1,$AA$3),$AB$5:$AC$17,2,TRUE)</f>
        <v>de couleur bleue</v>
      </c>
      <c r="AR14" s="40">
        <v>2</v>
      </c>
      <c r="AS14" s="35">
        <f t="shared" si="14"/>
        <v>16</v>
      </c>
      <c r="AT14" t="str">
        <f ca="1">"de couleur "&amp;VLOOKUP(RANDBETWEEN(1,$AA$3),$AB$5:$AC$17,2,TRUE)</f>
        <v>de couleur bleue</v>
      </c>
      <c r="AU14" s="40">
        <v>2</v>
      </c>
      <c r="AV14" s="35">
        <f t="shared" si="15"/>
        <v>16</v>
      </c>
      <c r="AW14" t="str">
        <f ca="1">"de couleur "&amp;VLOOKUP(RANDBETWEEN(1,$AA$3),$AB$5:$AC$17,2,TRUE)</f>
        <v xml:space="preserve">de couleur orange </v>
      </c>
      <c r="AX14" s="48">
        <v>1</v>
      </c>
      <c r="AY14" s="35">
        <f t="shared" si="16"/>
        <v>9</v>
      </c>
      <c r="AZ14" t="s">
        <v>542</v>
      </c>
      <c r="BA14" s="48">
        <v>1</v>
      </c>
      <c r="BB14" s="35">
        <f t="shared" si="17"/>
        <v>9</v>
      </c>
      <c r="BC14" s="50" t="str">
        <f ca="1">"portant une perruque colorée "&amp;VLOOKUP(RANDBETWEEN(1,$AA$3),$AB$5:$AC$17,2,TRUE)</f>
        <v>portant une perruque colorée kaki</v>
      </c>
      <c r="BD14" s="48">
        <v>1</v>
      </c>
      <c r="BE14" s="35">
        <f t="shared" si="22"/>
        <v>9</v>
      </c>
      <c r="BF14" t="s">
        <v>543</v>
      </c>
      <c r="BG14" s="22">
        <v>2</v>
      </c>
      <c r="BH14" s="18">
        <f t="shared" si="18"/>
        <v>70</v>
      </c>
      <c r="BI14" t="s">
        <v>544</v>
      </c>
      <c r="BJ14" s="22">
        <v>2</v>
      </c>
      <c r="BK14" s="18">
        <f t="shared" si="19"/>
        <v>18</v>
      </c>
      <c r="BL14" t="s">
        <v>545</v>
      </c>
      <c r="BM14" s="22">
        <v>2</v>
      </c>
      <c r="BN14" s="18">
        <f t="shared" si="20"/>
        <v>29</v>
      </c>
      <c r="BO14" s="32" t="s">
        <v>546</v>
      </c>
      <c r="BP14" s="22">
        <v>2</v>
      </c>
      <c r="BQ14" s="18">
        <f t="shared" si="21"/>
        <v>148</v>
      </c>
      <c r="BR14" s="32" t="s">
        <v>547</v>
      </c>
    </row>
    <row r="15" spans="1:70">
      <c r="B15" s="11">
        <v>17</v>
      </c>
      <c r="C15" s="17">
        <f t="shared" si="1"/>
        <v>74</v>
      </c>
      <c r="D15" s="17" t="s">
        <v>548</v>
      </c>
      <c r="E15" s="18" t="s">
        <v>697</v>
      </c>
      <c r="R15" s="36"/>
      <c r="T15" s="3"/>
      <c r="U15" s="36"/>
      <c r="W15" s="3"/>
      <c r="X15" s="51">
        <v>4</v>
      </c>
      <c r="Y15" s="17">
        <f t="shared" si="8"/>
        <v>28</v>
      </c>
      <c r="Z15" t="s">
        <v>549</v>
      </c>
      <c r="AA15" s="51">
        <v>4</v>
      </c>
      <c r="AB15" s="17">
        <f t="shared" si="9"/>
        <v>28</v>
      </c>
      <c r="AC15" t="s">
        <v>549</v>
      </c>
      <c r="AD15" s="40">
        <v>2</v>
      </c>
      <c r="AE15" s="35">
        <f t="shared" si="10"/>
        <v>20</v>
      </c>
      <c r="AF15" s="31" t="s">
        <v>550</v>
      </c>
      <c r="AG15" s="44" t="s">
        <v>725</v>
      </c>
      <c r="AH15" s="40">
        <v>2</v>
      </c>
      <c r="AI15" s="35">
        <f t="shared" si="11"/>
        <v>20</v>
      </c>
      <c r="AJ15" s="31" t="s">
        <v>551</v>
      </c>
      <c r="AK15" s="44" t="s">
        <v>723</v>
      </c>
      <c r="AL15" s="40">
        <v>3</v>
      </c>
      <c r="AM15" s="35">
        <f t="shared" si="12"/>
        <v>19</v>
      </c>
      <c r="AN15" t="s">
        <v>552</v>
      </c>
      <c r="AO15" s="40">
        <v>3</v>
      </c>
      <c r="AP15" s="35">
        <f t="shared" si="13"/>
        <v>19</v>
      </c>
      <c r="AQ15" t="s">
        <v>553</v>
      </c>
      <c r="AR15" s="40">
        <v>3</v>
      </c>
      <c r="AS15" s="35">
        <f t="shared" si="14"/>
        <v>19</v>
      </c>
      <c r="AT15" t="s">
        <v>554</v>
      </c>
      <c r="AU15" s="40">
        <v>3</v>
      </c>
      <c r="AV15" s="35">
        <f t="shared" si="15"/>
        <v>19</v>
      </c>
      <c r="AW15" t="s">
        <v>555</v>
      </c>
      <c r="AX15" s="48">
        <v>1</v>
      </c>
      <c r="AY15" s="35">
        <f t="shared" si="16"/>
        <v>10</v>
      </c>
      <c r="AZ15" t="s">
        <v>556</v>
      </c>
      <c r="BA15" s="48">
        <v>1</v>
      </c>
      <c r="BB15" s="35">
        <f t="shared" si="17"/>
        <v>10</v>
      </c>
      <c r="BC15" t="s">
        <v>407</v>
      </c>
      <c r="BD15" s="48">
        <v>1</v>
      </c>
      <c r="BE15" s="35">
        <f t="shared" si="22"/>
        <v>10</v>
      </c>
      <c r="BF15" t="s">
        <v>408</v>
      </c>
      <c r="BG15" s="22">
        <v>8</v>
      </c>
      <c r="BH15" s="18">
        <f t="shared" si="18"/>
        <v>78</v>
      </c>
      <c r="BI15" t="s">
        <v>409</v>
      </c>
      <c r="BJ15" s="22">
        <v>2</v>
      </c>
      <c r="BK15" s="18">
        <f t="shared" si="19"/>
        <v>20</v>
      </c>
      <c r="BL15" t="s">
        <v>410</v>
      </c>
      <c r="BM15" s="22">
        <v>2</v>
      </c>
      <c r="BN15" s="18">
        <f t="shared" si="20"/>
        <v>31</v>
      </c>
      <c r="BO15" s="32" t="s">
        <v>411</v>
      </c>
      <c r="BP15" s="22">
        <v>2</v>
      </c>
      <c r="BQ15" s="18">
        <f t="shared" si="21"/>
        <v>150</v>
      </c>
      <c r="BR15" s="32" t="s">
        <v>412</v>
      </c>
    </row>
    <row r="16" spans="1:70">
      <c r="B16" s="10">
        <v>17</v>
      </c>
      <c r="C16" s="17">
        <f t="shared" si="1"/>
        <v>91</v>
      </c>
      <c r="D16" s="30" t="s">
        <v>413</v>
      </c>
      <c r="E16" s="18" t="s">
        <v>697</v>
      </c>
      <c r="H16" s="6"/>
      <c r="I16" s="6"/>
      <c r="J16" s="6"/>
      <c r="S16" s="36"/>
      <c r="T16" s="3"/>
      <c r="V16" s="36"/>
      <c r="W16" s="3"/>
      <c r="X16" s="22">
        <v>6</v>
      </c>
      <c r="Y16" s="17">
        <f t="shared" si="8"/>
        <v>34</v>
      </c>
      <c r="Z16" t="s">
        <v>414</v>
      </c>
      <c r="AA16" s="22">
        <v>6</v>
      </c>
      <c r="AB16" s="17">
        <f t="shared" si="9"/>
        <v>34</v>
      </c>
      <c r="AC16" t="s">
        <v>415</v>
      </c>
      <c r="AD16" s="40">
        <v>2</v>
      </c>
      <c r="AE16" s="35">
        <f t="shared" si="10"/>
        <v>22</v>
      </c>
      <c r="AF16" s="31" t="s">
        <v>416</v>
      </c>
      <c r="AG16" s="44" t="s">
        <v>723</v>
      </c>
      <c r="AH16" s="40">
        <v>2</v>
      </c>
      <c r="AI16" s="35">
        <f t="shared" si="11"/>
        <v>22</v>
      </c>
      <c r="AJ16" s="31" t="s">
        <v>417</v>
      </c>
      <c r="AK16" s="44" t="s">
        <v>725</v>
      </c>
      <c r="AL16" s="40">
        <v>3</v>
      </c>
      <c r="AM16" s="35">
        <f t="shared" si="12"/>
        <v>22</v>
      </c>
      <c r="AN16" t="s">
        <v>418</v>
      </c>
      <c r="AO16" s="40">
        <v>3</v>
      </c>
      <c r="AP16" s="35">
        <f t="shared" si="13"/>
        <v>22</v>
      </c>
      <c r="AQ16" t="s">
        <v>419</v>
      </c>
      <c r="AR16" s="40">
        <v>3</v>
      </c>
      <c r="AS16" s="35">
        <f t="shared" si="14"/>
        <v>22</v>
      </c>
      <c r="AT16" t="s">
        <v>420</v>
      </c>
      <c r="AU16" s="40">
        <v>3</v>
      </c>
      <c r="AV16" s="35">
        <f t="shared" si="15"/>
        <v>22</v>
      </c>
      <c r="AW16" t="s">
        <v>421</v>
      </c>
      <c r="AX16" s="48">
        <v>1</v>
      </c>
      <c r="AY16" s="35">
        <f t="shared" si="16"/>
        <v>11</v>
      </c>
      <c r="AZ16" t="s">
        <v>422</v>
      </c>
      <c r="BA16" s="48">
        <v>1</v>
      </c>
      <c r="BB16" s="35">
        <f t="shared" si="17"/>
        <v>11</v>
      </c>
      <c r="BC16" t="s">
        <v>423</v>
      </c>
      <c r="BD16" s="48">
        <v>1</v>
      </c>
      <c r="BE16" s="35">
        <f t="shared" si="22"/>
        <v>11</v>
      </c>
      <c r="BF16" t="s">
        <v>424</v>
      </c>
      <c r="BG16" s="22">
        <v>2</v>
      </c>
      <c r="BH16" s="18">
        <f t="shared" si="18"/>
        <v>80</v>
      </c>
      <c r="BI16" t="s">
        <v>425</v>
      </c>
      <c r="BJ16" s="22">
        <v>3</v>
      </c>
      <c r="BK16" s="18">
        <f t="shared" si="19"/>
        <v>23</v>
      </c>
      <c r="BL16" t="s">
        <v>426</v>
      </c>
      <c r="BM16" s="22">
        <v>2</v>
      </c>
      <c r="BN16" s="18">
        <f t="shared" si="20"/>
        <v>33</v>
      </c>
      <c r="BO16" s="32" t="s">
        <v>427</v>
      </c>
      <c r="BP16" s="22">
        <v>2</v>
      </c>
      <c r="BQ16" s="18">
        <f t="shared" si="21"/>
        <v>152</v>
      </c>
      <c r="BR16" s="32" t="s">
        <v>428</v>
      </c>
    </row>
    <row r="17" spans="1:70">
      <c r="B17" s="10">
        <v>22</v>
      </c>
      <c r="C17" s="17">
        <f t="shared" si="1"/>
        <v>113</v>
      </c>
      <c r="D17" s="17" t="s">
        <v>429</v>
      </c>
      <c r="E17" s="18" t="s">
        <v>716</v>
      </c>
      <c r="Q17" s="17">
        <f>Q14+P17</f>
        <v>0</v>
      </c>
      <c r="X17" s="22">
        <v>8</v>
      </c>
      <c r="Y17" s="17">
        <f t="shared" si="8"/>
        <v>42</v>
      </c>
      <c r="Z17" t="s">
        <v>430</v>
      </c>
      <c r="AA17" s="22">
        <v>8</v>
      </c>
      <c r="AB17" s="17">
        <f t="shared" si="9"/>
        <v>42</v>
      </c>
      <c r="AC17" t="s">
        <v>431</v>
      </c>
      <c r="AD17" s="40">
        <v>2</v>
      </c>
      <c r="AE17" s="35">
        <f t="shared" si="10"/>
        <v>24</v>
      </c>
      <c r="AF17" s="31" t="s">
        <v>432</v>
      </c>
      <c r="AG17" s="44" t="s">
        <v>723</v>
      </c>
      <c r="AH17" s="40">
        <v>2</v>
      </c>
      <c r="AI17" s="35">
        <f t="shared" si="11"/>
        <v>24</v>
      </c>
      <c r="AJ17" s="31" t="s">
        <v>433</v>
      </c>
      <c r="AK17" s="44" t="s">
        <v>725</v>
      </c>
      <c r="AL17" s="40">
        <v>3</v>
      </c>
      <c r="AM17" s="35">
        <f t="shared" si="12"/>
        <v>25</v>
      </c>
      <c r="AN17" t="s">
        <v>434</v>
      </c>
      <c r="AO17" s="40">
        <v>3</v>
      </c>
      <c r="AP17" s="35">
        <f t="shared" si="13"/>
        <v>25</v>
      </c>
      <c r="AQ17" t="s">
        <v>435</v>
      </c>
      <c r="AR17" s="40">
        <v>3</v>
      </c>
      <c r="AS17" s="35">
        <f t="shared" si="14"/>
        <v>25</v>
      </c>
      <c r="AT17" t="s">
        <v>436</v>
      </c>
      <c r="AU17" s="40">
        <v>3</v>
      </c>
      <c r="AV17" s="35">
        <f t="shared" si="15"/>
        <v>25</v>
      </c>
      <c r="AW17" t="s">
        <v>437</v>
      </c>
      <c r="AX17" s="48">
        <v>1</v>
      </c>
      <c r="AY17" s="35">
        <f t="shared" si="16"/>
        <v>12</v>
      </c>
      <c r="AZ17" t="s">
        <v>438</v>
      </c>
      <c r="BA17" s="48">
        <v>1</v>
      </c>
      <c r="BB17" s="35">
        <f t="shared" si="17"/>
        <v>12</v>
      </c>
      <c r="BC17" t="s">
        <v>439</v>
      </c>
      <c r="BD17" s="40">
        <v>1</v>
      </c>
      <c r="BE17" s="35">
        <f t="shared" si="22"/>
        <v>12</v>
      </c>
      <c r="BF17" t="s">
        <v>440</v>
      </c>
      <c r="BG17" s="22">
        <v>2</v>
      </c>
      <c r="BH17" s="18">
        <f t="shared" si="18"/>
        <v>82</v>
      </c>
      <c r="BI17" t="s">
        <v>441</v>
      </c>
      <c r="BJ17" s="22">
        <v>4</v>
      </c>
      <c r="BK17" s="18">
        <f t="shared" si="19"/>
        <v>27</v>
      </c>
      <c r="BL17" t="s">
        <v>442</v>
      </c>
      <c r="BM17" s="22">
        <v>4</v>
      </c>
      <c r="BN17" s="18">
        <f t="shared" si="20"/>
        <v>37</v>
      </c>
      <c r="BO17" s="32" t="s">
        <v>443</v>
      </c>
      <c r="BP17" s="22">
        <v>2</v>
      </c>
      <c r="BQ17" s="18">
        <f t="shared" si="21"/>
        <v>154</v>
      </c>
      <c r="BR17" s="32" t="s">
        <v>444</v>
      </c>
    </row>
    <row r="18" spans="1:70" ht="14" thickBot="1">
      <c r="B18" s="11">
        <v>28</v>
      </c>
      <c r="C18" s="17">
        <f t="shared" si="1"/>
        <v>141</v>
      </c>
      <c r="D18" s="19" t="s">
        <v>445</v>
      </c>
      <c r="E18" s="20" t="s">
        <v>697</v>
      </c>
      <c r="AD18" s="40">
        <v>2</v>
      </c>
      <c r="AE18" s="35">
        <f t="shared" si="10"/>
        <v>26</v>
      </c>
      <c r="AF18" s="31" t="s">
        <v>433</v>
      </c>
      <c r="AG18" s="44" t="s">
        <v>725</v>
      </c>
      <c r="AH18" s="40">
        <v>2</v>
      </c>
      <c r="AI18" s="35">
        <f t="shared" si="11"/>
        <v>26</v>
      </c>
      <c r="AJ18" s="31" t="s">
        <v>446</v>
      </c>
      <c r="AK18" s="44" t="s">
        <v>723</v>
      </c>
      <c r="AL18" s="40">
        <v>3</v>
      </c>
      <c r="AM18" s="35">
        <f t="shared" si="12"/>
        <v>28</v>
      </c>
      <c r="AN18" t="s">
        <v>447</v>
      </c>
      <c r="AO18" s="40">
        <v>3</v>
      </c>
      <c r="AP18" s="35">
        <f t="shared" si="13"/>
        <v>28</v>
      </c>
      <c r="AQ18" t="s">
        <v>448</v>
      </c>
      <c r="AR18" s="40">
        <v>3</v>
      </c>
      <c r="AS18" s="35">
        <f t="shared" si="14"/>
        <v>28</v>
      </c>
      <c r="AT18" t="s">
        <v>449</v>
      </c>
      <c r="AU18" s="40">
        <v>3</v>
      </c>
      <c r="AV18" s="35">
        <f t="shared" si="15"/>
        <v>28</v>
      </c>
      <c r="AW18" t="s">
        <v>450</v>
      </c>
      <c r="AX18" s="48">
        <v>1</v>
      </c>
      <c r="AY18" s="35">
        <f t="shared" si="16"/>
        <v>13</v>
      </c>
      <c r="AZ18" t="s">
        <v>451</v>
      </c>
      <c r="BA18" s="40">
        <v>2</v>
      </c>
      <c r="BB18" s="35">
        <f t="shared" si="17"/>
        <v>14</v>
      </c>
      <c r="BC18" t="s">
        <v>452</v>
      </c>
      <c r="BD18" s="48">
        <v>1</v>
      </c>
      <c r="BE18" s="35">
        <f t="shared" si="22"/>
        <v>13</v>
      </c>
      <c r="BF18" t="s">
        <v>453</v>
      </c>
      <c r="BG18" s="22">
        <v>2</v>
      </c>
      <c r="BH18" s="18">
        <f t="shared" si="18"/>
        <v>84</v>
      </c>
      <c r="BI18" t="s">
        <v>454</v>
      </c>
      <c r="BJ18" s="22">
        <v>5</v>
      </c>
      <c r="BK18" s="18">
        <f t="shared" si="19"/>
        <v>32</v>
      </c>
      <c r="BL18" t="s">
        <v>455</v>
      </c>
      <c r="BM18" s="23">
        <v>2</v>
      </c>
      <c r="BN18" s="20">
        <f t="shared" si="20"/>
        <v>39</v>
      </c>
      <c r="BO18" s="32" t="s">
        <v>456</v>
      </c>
      <c r="BP18" s="23">
        <v>2</v>
      </c>
      <c r="BQ18" s="20">
        <f t="shared" si="21"/>
        <v>156</v>
      </c>
      <c r="BR18" s="32" t="s">
        <v>457</v>
      </c>
    </row>
    <row r="19" spans="1:70" ht="14" thickBot="1">
      <c r="B19" s="11">
        <v>28</v>
      </c>
      <c r="C19" s="17">
        <f t="shared" si="1"/>
        <v>169</v>
      </c>
      <c r="D19" s="19" t="s">
        <v>445</v>
      </c>
      <c r="E19" s="20" t="s">
        <v>697</v>
      </c>
      <c r="AD19" s="40">
        <v>2</v>
      </c>
      <c r="AE19" s="35">
        <f t="shared" si="10"/>
        <v>28</v>
      </c>
      <c r="AF19" s="31" t="s">
        <v>458</v>
      </c>
      <c r="AG19" s="44" t="s">
        <v>723</v>
      </c>
      <c r="AH19" s="40">
        <v>2</v>
      </c>
      <c r="AI19" s="35">
        <f t="shared" si="11"/>
        <v>28</v>
      </c>
      <c r="AJ19" s="31" t="s">
        <v>458</v>
      </c>
      <c r="AK19" s="44" t="s">
        <v>725</v>
      </c>
      <c r="AL19" s="40">
        <v>3</v>
      </c>
      <c r="AM19" s="35">
        <f t="shared" si="12"/>
        <v>31</v>
      </c>
      <c r="AN19" t="s">
        <v>459</v>
      </c>
      <c r="AO19" s="40">
        <v>3</v>
      </c>
      <c r="AP19" s="35">
        <f t="shared" si="13"/>
        <v>31</v>
      </c>
      <c r="AQ19" t="s">
        <v>460</v>
      </c>
      <c r="AR19" s="40">
        <v>3</v>
      </c>
      <c r="AS19" s="35">
        <f t="shared" si="14"/>
        <v>31</v>
      </c>
      <c r="AT19" t="s">
        <v>461</v>
      </c>
      <c r="AU19" s="40">
        <v>3</v>
      </c>
      <c r="AV19" s="35">
        <f t="shared" si="15"/>
        <v>31</v>
      </c>
      <c r="AW19" t="s">
        <v>462</v>
      </c>
      <c r="AX19" s="48">
        <v>1</v>
      </c>
      <c r="AY19" s="35">
        <f t="shared" si="16"/>
        <v>14</v>
      </c>
      <c r="AZ19" t="s">
        <v>463</v>
      </c>
      <c r="BA19" s="40">
        <v>2</v>
      </c>
      <c r="BB19" s="35">
        <f t="shared" si="17"/>
        <v>16</v>
      </c>
      <c r="BC19" t="s">
        <v>581</v>
      </c>
      <c r="BD19" s="40">
        <v>2</v>
      </c>
      <c r="BE19" s="35">
        <f t="shared" si="22"/>
        <v>15</v>
      </c>
      <c r="BF19" t="s">
        <v>464</v>
      </c>
      <c r="BG19" s="51">
        <v>2</v>
      </c>
      <c r="BH19" s="18">
        <f t="shared" si="18"/>
        <v>86</v>
      </c>
      <c r="BI19" t="s">
        <v>465</v>
      </c>
      <c r="BJ19" s="51">
        <v>5</v>
      </c>
      <c r="BK19" s="18">
        <f t="shared" si="19"/>
        <v>37</v>
      </c>
      <c r="BL19" t="s">
        <v>466</v>
      </c>
    </row>
    <row r="20" spans="1:70">
      <c r="AD20" s="40">
        <v>2</v>
      </c>
      <c r="AE20" s="35">
        <f t="shared" si="10"/>
        <v>30</v>
      </c>
      <c r="AF20" s="31" t="s">
        <v>467</v>
      </c>
      <c r="AG20" s="44" t="s">
        <v>468</v>
      </c>
      <c r="AH20" s="40">
        <v>2</v>
      </c>
      <c r="AI20" s="35">
        <f t="shared" si="11"/>
        <v>30</v>
      </c>
      <c r="AJ20" s="35" t="s">
        <v>467</v>
      </c>
      <c r="AK20" s="44" t="s">
        <v>468</v>
      </c>
      <c r="AL20" s="40">
        <v>5</v>
      </c>
      <c r="AM20" s="35">
        <f t="shared" si="12"/>
        <v>36</v>
      </c>
      <c r="AN20" t="s">
        <v>469</v>
      </c>
      <c r="AO20" s="40">
        <v>5</v>
      </c>
      <c r="AP20" s="35">
        <f t="shared" si="13"/>
        <v>36</v>
      </c>
      <c r="AQ20" t="s">
        <v>470</v>
      </c>
      <c r="AR20" s="40">
        <v>5</v>
      </c>
      <c r="AS20" s="35">
        <f t="shared" si="14"/>
        <v>36</v>
      </c>
      <c r="AT20" t="s">
        <v>471</v>
      </c>
      <c r="AU20" s="40">
        <v>5</v>
      </c>
      <c r="AV20" s="35">
        <f t="shared" si="15"/>
        <v>36</v>
      </c>
      <c r="AW20" t="s">
        <v>472</v>
      </c>
      <c r="AX20" s="48">
        <v>1</v>
      </c>
      <c r="AY20" s="35">
        <f t="shared" si="16"/>
        <v>15</v>
      </c>
      <c r="AZ20" t="s">
        <v>473</v>
      </c>
      <c r="BA20" s="40">
        <v>2</v>
      </c>
      <c r="BB20" s="35">
        <f t="shared" si="17"/>
        <v>18</v>
      </c>
      <c r="BC20" s="50" t="str">
        <f ca="1">"aux cheveux teints en "&amp;VLOOKUP(RANDBETWEEN(1,$X$3),$Y$5:$Z$17,2,TRUE)</f>
        <v>aux cheveux teints en gris</v>
      </c>
      <c r="BD20" s="48">
        <v>2</v>
      </c>
      <c r="BE20" s="35">
        <f t="shared" si="22"/>
        <v>17</v>
      </c>
      <c r="BF20" t="s">
        <v>474</v>
      </c>
      <c r="BG20" s="22">
        <v>10</v>
      </c>
      <c r="BH20" s="18">
        <f t="shared" si="18"/>
        <v>96</v>
      </c>
      <c r="BI20" t="s">
        <v>475</v>
      </c>
      <c r="BJ20" s="22">
        <v>6</v>
      </c>
      <c r="BK20" s="18">
        <f t="shared" si="19"/>
        <v>43</v>
      </c>
      <c r="BL20" t="s">
        <v>476</v>
      </c>
    </row>
    <row r="21" spans="1:70">
      <c r="AD21" s="40">
        <v>2</v>
      </c>
      <c r="AE21" s="35">
        <f t="shared" si="10"/>
        <v>32</v>
      </c>
      <c r="AF21" s="31" t="s">
        <v>477</v>
      </c>
      <c r="AG21" s="44" t="s">
        <v>723</v>
      </c>
      <c r="AH21" s="40">
        <v>2</v>
      </c>
      <c r="AI21" s="35">
        <f t="shared" si="11"/>
        <v>32</v>
      </c>
      <c r="AJ21" s="31" t="s">
        <v>478</v>
      </c>
      <c r="AK21" s="44" t="s">
        <v>725</v>
      </c>
      <c r="AL21" s="40">
        <v>5</v>
      </c>
      <c r="AM21" s="35">
        <f t="shared" si="12"/>
        <v>41</v>
      </c>
      <c r="AN21" t="s">
        <v>339</v>
      </c>
      <c r="AO21" s="40">
        <v>5</v>
      </c>
      <c r="AP21" s="35">
        <f t="shared" si="13"/>
        <v>41</v>
      </c>
      <c r="AQ21" t="s">
        <v>340</v>
      </c>
      <c r="AR21" s="40">
        <v>5</v>
      </c>
      <c r="AS21" s="35">
        <f t="shared" si="14"/>
        <v>41</v>
      </c>
      <c r="AT21" t="s">
        <v>341</v>
      </c>
      <c r="AU21" s="40">
        <v>5</v>
      </c>
      <c r="AV21" s="35">
        <f t="shared" si="15"/>
        <v>41</v>
      </c>
      <c r="AW21" t="s">
        <v>342</v>
      </c>
      <c r="AX21" s="48">
        <v>1</v>
      </c>
      <c r="AY21" s="35">
        <f t="shared" si="16"/>
        <v>16</v>
      </c>
      <c r="AZ21" t="s">
        <v>343</v>
      </c>
      <c r="BA21" s="40">
        <v>2</v>
      </c>
      <c r="BB21" s="35">
        <f t="shared" si="17"/>
        <v>20</v>
      </c>
      <c r="BC21" t="s">
        <v>344</v>
      </c>
      <c r="BD21" s="48">
        <v>2</v>
      </c>
      <c r="BE21" s="35">
        <f t="shared" si="22"/>
        <v>19</v>
      </c>
      <c r="BF21" t="s">
        <v>345</v>
      </c>
      <c r="BG21" s="22">
        <v>8</v>
      </c>
      <c r="BH21" s="18">
        <f t="shared" si="18"/>
        <v>104</v>
      </c>
      <c r="BI21" t="s">
        <v>346</v>
      </c>
      <c r="BJ21" s="22">
        <v>6</v>
      </c>
      <c r="BK21" s="18">
        <f t="shared" si="19"/>
        <v>49</v>
      </c>
      <c r="BL21" t="s">
        <v>347</v>
      </c>
    </row>
    <row r="22" spans="1:70">
      <c r="B22" s="53"/>
      <c r="C22" s="53"/>
      <c r="D22" s="53"/>
      <c r="E22" s="53"/>
      <c r="AD22" s="40">
        <v>2</v>
      </c>
      <c r="AE22" s="35">
        <f t="shared" si="10"/>
        <v>34</v>
      </c>
      <c r="AF22" s="31" t="s">
        <v>478</v>
      </c>
      <c r="AG22" s="44" t="s">
        <v>725</v>
      </c>
      <c r="AH22" s="40">
        <v>2</v>
      </c>
      <c r="AI22" s="35">
        <f t="shared" si="11"/>
        <v>34</v>
      </c>
      <c r="AJ22" s="31" t="s">
        <v>348</v>
      </c>
      <c r="AK22" s="44" t="s">
        <v>725</v>
      </c>
      <c r="AL22" s="40">
        <v>5</v>
      </c>
      <c r="AM22" s="35">
        <f t="shared" si="12"/>
        <v>46</v>
      </c>
      <c r="AN22" t="s">
        <v>349</v>
      </c>
      <c r="AO22" s="40">
        <v>5</v>
      </c>
      <c r="AP22" s="35">
        <f t="shared" si="13"/>
        <v>46</v>
      </c>
      <c r="AQ22" t="s">
        <v>350</v>
      </c>
      <c r="AR22" s="40">
        <v>5</v>
      </c>
      <c r="AS22" s="35">
        <f t="shared" si="14"/>
        <v>46</v>
      </c>
      <c r="AT22" t="s">
        <v>351</v>
      </c>
      <c r="AU22" s="40">
        <v>5</v>
      </c>
      <c r="AV22" s="35">
        <f t="shared" si="15"/>
        <v>46</v>
      </c>
      <c r="AW22" t="s">
        <v>352</v>
      </c>
      <c r="AX22" s="48">
        <v>1</v>
      </c>
      <c r="AY22" s="35">
        <f t="shared" si="16"/>
        <v>17</v>
      </c>
      <c r="AZ22" s="50" t="str">
        <f ca="1">"portant une perruque colorée "&amp;VLOOKUP(RANDBETWEEN(1,$AA$3),$AB$5:$AC$17,2,TRUE)</f>
        <v>portant une perruque colorée kaki</v>
      </c>
      <c r="BA22" s="48">
        <v>2</v>
      </c>
      <c r="BB22" s="35">
        <f t="shared" si="17"/>
        <v>22</v>
      </c>
      <c r="BC22" t="s">
        <v>353</v>
      </c>
      <c r="BD22" s="48">
        <v>2</v>
      </c>
      <c r="BE22" s="35">
        <f t="shared" si="22"/>
        <v>21</v>
      </c>
      <c r="BF22" t="s">
        <v>354</v>
      </c>
      <c r="BG22" s="22">
        <v>2</v>
      </c>
      <c r="BH22" s="18">
        <f t="shared" si="18"/>
        <v>106</v>
      </c>
      <c r="BI22" t="s">
        <v>355</v>
      </c>
      <c r="BJ22" s="22">
        <v>6</v>
      </c>
      <c r="BK22" s="18">
        <f t="shared" si="19"/>
        <v>55</v>
      </c>
      <c r="BL22" t="s">
        <v>356</v>
      </c>
    </row>
    <row r="23" spans="1:70" ht="53.25" customHeight="1">
      <c r="A23" s="53" t="str">
        <f ca="1">CONCATENATE(D1," ",K1,", ",BF2,", ",IF(W1=0,"",W1&amp;" et "),Q1,", ",BF1,IF(AJ1=0,"",", "&amp;AJ1)," "&amp;AN1)</f>
        <v xml:space="preserve">Un adolescent blanc americain, une blessure à la tête, maigre et de taille moyenne, aux cheveux clairsemés, au corps carbonisé </v>
      </c>
      <c r="D23" s="1"/>
      <c r="F23" s="53"/>
      <c r="G23" s="53"/>
      <c r="H23" s="53"/>
      <c r="I23" s="53"/>
      <c r="J23" s="53"/>
      <c r="K23" s="53"/>
      <c r="L23" s="53"/>
      <c r="M23" s="53"/>
      <c r="N23" s="53"/>
      <c r="AD23" s="40">
        <v>2</v>
      </c>
      <c r="AE23" s="35">
        <f t="shared" si="10"/>
        <v>36</v>
      </c>
      <c r="AF23" s="31" t="s">
        <v>357</v>
      </c>
      <c r="AG23" s="44" t="s">
        <v>723</v>
      </c>
      <c r="AH23" s="40">
        <v>2</v>
      </c>
      <c r="AI23" s="35">
        <f t="shared" si="11"/>
        <v>36</v>
      </c>
      <c r="AJ23" s="31" t="s">
        <v>358</v>
      </c>
      <c r="AK23" s="44" t="s">
        <v>725</v>
      </c>
      <c r="AL23" s="40">
        <v>5</v>
      </c>
      <c r="AM23" s="35">
        <f t="shared" si="12"/>
        <v>51</v>
      </c>
      <c r="AN23" t="s">
        <v>359</v>
      </c>
      <c r="AO23" s="40">
        <v>5</v>
      </c>
      <c r="AP23" s="35">
        <f t="shared" si="13"/>
        <v>51</v>
      </c>
      <c r="AQ23" t="s">
        <v>360</v>
      </c>
      <c r="AR23" s="40">
        <v>5</v>
      </c>
      <c r="AS23" s="35">
        <f t="shared" si="14"/>
        <v>51</v>
      </c>
      <c r="AT23" t="s">
        <v>361</v>
      </c>
      <c r="AU23" s="40">
        <v>5</v>
      </c>
      <c r="AV23" s="35">
        <f t="shared" si="15"/>
        <v>51</v>
      </c>
      <c r="AW23" t="s">
        <v>362</v>
      </c>
      <c r="AX23" s="48">
        <v>1</v>
      </c>
      <c r="AY23" s="35">
        <f t="shared" si="16"/>
        <v>18</v>
      </c>
      <c r="AZ23" t="s">
        <v>407</v>
      </c>
      <c r="BA23" s="48">
        <v>2</v>
      </c>
      <c r="BB23" s="35">
        <f t="shared" si="17"/>
        <v>24</v>
      </c>
      <c r="BC23" t="s">
        <v>363</v>
      </c>
      <c r="BD23" s="48">
        <v>2</v>
      </c>
      <c r="BE23" s="35">
        <f t="shared" si="22"/>
        <v>23</v>
      </c>
      <c r="BF23" t="s">
        <v>364</v>
      </c>
      <c r="BG23" s="22">
        <v>2</v>
      </c>
      <c r="BH23" s="18">
        <f t="shared" si="18"/>
        <v>108</v>
      </c>
      <c r="BI23" t="s">
        <v>365</v>
      </c>
      <c r="BJ23" s="22">
        <v>6</v>
      </c>
      <c r="BK23" s="18">
        <f t="shared" si="19"/>
        <v>61</v>
      </c>
      <c r="BL23" t="s">
        <v>366</v>
      </c>
    </row>
    <row r="24" spans="1:70">
      <c r="AD24" s="40">
        <v>2</v>
      </c>
      <c r="AE24" s="35">
        <f t="shared" si="10"/>
        <v>38</v>
      </c>
      <c r="AF24" s="31" t="s">
        <v>358</v>
      </c>
      <c r="AG24" s="44" t="s">
        <v>725</v>
      </c>
      <c r="AH24" s="40">
        <v>2</v>
      </c>
      <c r="AI24" s="35">
        <f t="shared" si="11"/>
        <v>38</v>
      </c>
      <c r="AJ24" s="31" t="s">
        <v>367</v>
      </c>
      <c r="AK24" s="44" t="s">
        <v>723</v>
      </c>
      <c r="AL24" s="40">
        <v>5</v>
      </c>
      <c r="AM24" s="35">
        <f t="shared" si="12"/>
        <v>56</v>
      </c>
      <c r="AN24" t="s">
        <v>368</v>
      </c>
      <c r="AO24" s="40">
        <v>5</v>
      </c>
      <c r="AP24" s="35">
        <f t="shared" si="13"/>
        <v>56</v>
      </c>
      <c r="AQ24" t="s">
        <v>369</v>
      </c>
      <c r="AR24" s="40">
        <v>5</v>
      </c>
      <c r="AS24" s="35">
        <f t="shared" si="14"/>
        <v>56</v>
      </c>
      <c r="AT24" t="s">
        <v>370</v>
      </c>
      <c r="AU24" s="40">
        <v>5</v>
      </c>
      <c r="AV24" s="35">
        <f t="shared" si="15"/>
        <v>56</v>
      </c>
      <c r="AW24" t="s">
        <v>371</v>
      </c>
      <c r="AX24" s="48">
        <v>1</v>
      </c>
      <c r="AY24" s="35">
        <f t="shared" si="16"/>
        <v>19</v>
      </c>
      <c r="AZ24" t="s">
        <v>423</v>
      </c>
      <c r="BA24" s="48">
        <v>2</v>
      </c>
      <c r="BB24" s="35">
        <f t="shared" si="17"/>
        <v>26</v>
      </c>
      <c r="BC24" t="s">
        <v>372</v>
      </c>
      <c r="BD24" s="48">
        <v>2</v>
      </c>
      <c r="BE24" s="35">
        <f t="shared" si="22"/>
        <v>25</v>
      </c>
      <c r="BF24" t="s">
        <v>373</v>
      </c>
      <c r="BG24" s="51">
        <v>2</v>
      </c>
      <c r="BH24" s="18">
        <f t="shared" si="18"/>
        <v>110</v>
      </c>
      <c r="BI24" t="s">
        <v>374</v>
      </c>
      <c r="BJ24" s="51">
        <v>8</v>
      </c>
      <c r="BK24" s="18">
        <f t="shared" si="19"/>
        <v>69</v>
      </c>
      <c r="BL24" t="s">
        <v>375</v>
      </c>
    </row>
    <row r="25" spans="1:70">
      <c r="AD25" s="40">
        <v>2</v>
      </c>
      <c r="AE25" s="35">
        <f t="shared" si="10"/>
        <v>40</v>
      </c>
      <c r="AF25" s="31" t="s">
        <v>367</v>
      </c>
      <c r="AG25" s="44" t="s">
        <v>723</v>
      </c>
      <c r="AH25" s="40">
        <v>2</v>
      </c>
      <c r="AI25" s="35">
        <f t="shared" si="11"/>
        <v>40</v>
      </c>
      <c r="AJ25" s="31" t="s">
        <v>376</v>
      </c>
      <c r="AK25" s="44" t="s">
        <v>723</v>
      </c>
      <c r="AL25" s="40">
        <v>5</v>
      </c>
      <c r="AM25" s="35">
        <f t="shared" si="12"/>
        <v>61</v>
      </c>
      <c r="AN25" t="s">
        <v>377</v>
      </c>
      <c r="AO25" s="40">
        <v>5</v>
      </c>
      <c r="AP25" s="35">
        <f t="shared" si="13"/>
        <v>61</v>
      </c>
      <c r="AQ25" t="s">
        <v>378</v>
      </c>
      <c r="AR25" s="40">
        <v>5</v>
      </c>
      <c r="AS25" s="35">
        <f t="shared" si="14"/>
        <v>61</v>
      </c>
      <c r="AT25" t="s">
        <v>379</v>
      </c>
      <c r="AU25" s="40">
        <v>5</v>
      </c>
      <c r="AV25" s="35">
        <f t="shared" si="15"/>
        <v>61</v>
      </c>
      <c r="AW25" t="s">
        <v>380</v>
      </c>
      <c r="AX25" s="48">
        <v>1</v>
      </c>
      <c r="AY25" s="35">
        <f t="shared" si="16"/>
        <v>20</v>
      </c>
      <c r="AZ25" t="s">
        <v>439</v>
      </c>
      <c r="BA25" s="48">
        <v>2</v>
      </c>
      <c r="BB25" s="35">
        <f t="shared" si="17"/>
        <v>28</v>
      </c>
      <c r="BC25" t="s">
        <v>381</v>
      </c>
      <c r="BD25" s="48">
        <v>2</v>
      </c>
      <c r="BE25" s="35">
        <f t="shared" si="22"/>
        <v>27</v>
      </c>
      <c r="BF25" t="s">
        <v>382</v>
      </c>
      <c r="BG25" s="22">
        <v>2</v>
      </c>
      <c r="BH25" s="18">
        <f t="shared" si="18"/>
        <v>112</v>
      </c>
      <c r="BI25" t="s">
        <v>383</v>
      </c>
      <c r="BJ25" s="22">
        <v>8</v>
      </c>
      <c r="BK25" s="18">
        <f t="shared" si="19"/>
        <v>77</v>
      </c>
      <c r="BL25" t="s">
        <v>384</v>
      </c>
    </row>
    <row r="26" spans="1:70" ht="14" thickBot="1">
      <c r="AD26" s="40">
        <v>2</v>
      </c>
      <c r="AE26" s="35">
        <f t="shared" si="10"/>
        <v>42</v>
      </c>
      <c r="AF26" s="31" t="s">
        <v>385</v>
      </c>
      <c r="AG26" s="44" t="s">
        <v>723</v>
      </c>
      <c r="AH26" s="40">
        <v>3</v>
      </c>
      <c r="AI26" s="35">
        <f t="shared" si="11"/>
        <v>43</v>
      </c>
      <c r="AJ26" s="31" t="s">
        <v>417</v>
      </c>
      <c r="AK26" s="44" t="s">
        <v>725</v>
      </c>
      <c r="AL26" s="40">
        <v>5</v>
      </c>
      <c r="AM26" s="35">
        <f t="shared" si="12"/>
        <v>66</v>
      </c>
      <c r="AN26" t="s">
        <v>386</v>
      </c>
      <c r="AO26" s="40">
        <v>5</v>
      </c>
      <c r="AP26" s="35">
        <f t="shared" si="13"/>
        <v>66</v>
      </c>
      <c r="AQ26" t="s">
        <v>387</v>
      </c>
      <c r="AR26" s="40">
        <v>5</v>
      </c>
      <c r="AS26" s="35">
        <f t="shared" si="14"/>
        <v>66</v>
      </c>
      <c r="AT26" t="s">
        <v>388</v>
      </c>
      <c r="AU26" s="40">
        <v>5</v>
      </c>
      <c r="AV26" s="35">
        <f t="shared" si="15"/>
        <v>66</v>
      </c>
      <c r="AW26" t="s">
        <v>389</v>
      </c>
      <c r="AX26" s="40">
        <v>2</v>
      </c>
      <c r="AY26" s="35">
        <f t="shared" si="16"/>
        <v>22</v>
      </c>
      <c r="AZ26" t="s">
        <v>452</v>
      </c>
      <c r="BA26" s="48">
        <v>2</v>
      </c>
      <c r="BB26" s="35">
        <f t="shared" si="17"/>
        <v>30</v>
      </c>
      <c r="BC26" t="s">
        <v>390</v>
      </c>
      <c r="BD26" s="48">
        <v>2</v>
      </c>
      <c r="BE26" s="35">
        <f t="shared" si="22"/>
        <v>29</v>
      </c>
      <c r="BF26" t="s">
        <v>391</v>
      </c>
      <c r="BG26" s="23">
        <v>2</v>
      </c>
      <c r="BH26" s="20">
        <f t="shared" si="18"/>
        <v>114</v>
      </c>
      <c r="BI26" t="s">
        <v>392</v>
      </c>
      <c r="BJ26" s="22">
        <v>8</v>
      </c>
      <c r="BK26" s="18">
        <f t="shared" si="19"/>
        <v>85</v>
      </c>
      <c r="BL26" t="s">
        <v>393</v>
      </c>
    </row>
    <row r="27" spans="1:70">
      <c r="AD27" s="40">
        <v>3</v>
      </c>
      <c r="AE27" s="35">
        <f t="shared" si="10"/>
        <v>45</v>
      </c>
      <c r="AF27" s="31" t="s">
        <v>394</v>
      </c>
      <c r="AG27" s="44" t="s">
        <v>723</v>
      </c>
      <c r="AH27" s="40">
        <v>3</v>
      </c>
      <c r="AI27" s="35">
        <f t="shared" si="11"/>
        <v>46</v>
      </c>
      <c r="AJ27" s="31" t="s">
        <v>395</v>
      </c>
      <c r="AK27" s="44" t="s">
        <v>723</v>
      </c>
      <c r="AL27" s="40">
        <v>5</v>
      </c>
      <c r="AM27" s="35">
        <f t="shared" si="12"/>
        <v>71</v>
      </c>
      <c r="AN27" t="s">
        <v>396</v>
      </c>
      <c r="AO27" s="40">
        <v>5</v>
      </c>
      <c r="AP27" s="35">
        <f t="shared" si="13"/>
        <v>71</v>
      </c>
      <c r="AQ27" t="s">
        <v>397</v>
      </c>
      <c r="AR27" s="40">
        <v>5</v>
      </c>
      <c r="AS27" s="35">
        <f t="shared" si="14"/>
        <v>71</v>
      </c>
      <c r="AT27" t="s">
        <v>398</v>
      </c>
      <c r="AU27" s="40">
        <v>5</v>
      </c>
      <c r="AV27" s="35">
        <f t="shared" si="15"/>
        <v>71</v>
      </c>
      <c r="AW27" t="s">
        <v>399</v>
      </c>
      <c r="AX27" s="40">
        <v>2</v>
      </c>
      <c r="AY27" s="35">
        <f t="shared" si="16"/>
        <v>24</v>
      </c>
      <c r="AZ27" t="s">
        <v>400</v>
      </c>
      <c r="BA27" s="48">
        <v>2</v>
      </c>
      <c r="BB27" s="35">
        <f t="shared" si="17"/>
        <v>32</v>
      </c>
      <c r="BC27" t="s">
        <v>401</v>
      </c>
      <c r="BD27" s="40">
        <v>2</v>
      </c>
      <c r="BE27" s="35">
        <f t="shared" si="22"/>
        <v>31</v>
      </c>
      <c r="BF27" t="s">
        <v>402</v>
      </c>
      <c r="BJ27" s="22">
        <v>10</v>
      </c>
      <c r="BK27" s="18">
        <f t="shared" si="19"/>
        <v>95</v>
      </c>
      <c r="BL27" t="s">
        <v>403</v>
      </c>
    </row>
    <row r="28" spans="1:70">
      <c r="AD28" s="40">
        <v>3</v>
      </c>
      <c r="AE28" s="35">
        <f t="shared" si="10"/>
        <v>48</v>
      </c>
      <c r="AF28" s="31" t="s">
        <v>404</v>
      </c>
      <c r="AG28" s="44" t="s">
        <v>405</v>
      </c>
      <c r="AH28" s="40">
        <v>3</v>
      </c>
      <c r="AI28" s="35">
        <f t="shared" si="11"/>
        <v>49</v>
      </c>
      <c r="AJ28" s="31" t="s">
        <v>406</v>
      </c>
      <c r="AK28" s="44" t="s">
        <v>725</v>
      </c>
      <c r="AL28" s="40">
        <v>5</v>
      </c>
      <c r="AM28" s="35">
        <f t="shared" si="12"/>
        <v>76</v>
      </c>
      <c r="AN28" t="s">
        <v>268</v>
      </c>
      <c r="AO28" s="40">
        <v>5</v>
      </c>
      <c r="AP28" s="35">
        <f t="shared" si="13"/>
        <v>76</v>
      </c>
      <c r="AQ28" s="32" t="s">
        <v>269</v>
      </c>
      <c r="AR28" s="40">
        <v>5</v>
      </c>
      <c r="AS28" s="35">
        <f t="shared" si="14"/>
        <v>76</v>
      </c>
      <c r="AT28" s="32" t="s">
        <v>270</v>
      </c>
      <c r="AU28" s="40">
        <v>5</v>
      </c>
      <c r="AV28" s="35">
        <f t="shared" si="15"/>
        <v>76</v>
      </c>
      <c r="AW28" s="32" t="s">
        <v>271</v>
      </c>
      <c r="AX28" s="40">
        <v>2</v>
      </c>
      <c r="AY28" s="35">
        <f t="shared" si="16"/>
        <v>26</v>
      </c>
      <c r="AZ28" s="50" t="str">
        <f ca="1">"aux cheveux teints en "&amp;VLOOKUP(RANDBETWEEN(1,$X$3),$Y$5:$Z$17,2,TRUE)</f>
        <v>aux cheveux teints en vert</v>
      </c>
      <c r="BA28" s="48">
        <v>2</v>
      </c>
      <c r="BB28" s="35">
        <f t="shared" si="17"/>
        <v>34</v>
      </c>
      <c r="BC28" t="s">
        <v>272</v>
      </c>
      <c r="BD28" s="40">
        <v>2</v>
      </c>
      <c r="BE28" s="35">
        <f t="shared" si="22"/>
        <v>33</v>
      </c>
      <c r="BF28" t="s">
        <v>273</v>
      </c>
      <c r="BJ28" s="22">
        <v>10</v>
      </c>
      <c r="BK28" s="18">
        <f t="shared" si="19"/>
        <v>105</v>
      </c>
      <c r="BL28" t="s">
        <v>274</v>
      </c>
    </row>
    <row r="29" spans="1:70" ht="15">
      <c r="H29" s="12"/>
      <c r="I29" s="12"/>
      <c r="J29" s="12"/>
      <c r="AD29" s="40">
        <v>3</v>
      </c>
      <c r="AE29" s="35">
        <f t="shared" si="10"/>
        <v>51</v>
      </c>
      <c r="AF29" s="31" t="s">
        <v>275</v>
      </c>
      <c r="AG29" s="44" t="s">
        <v>723</v>
      </c>
      <c r="AH29" s="40">
        <v>3</v>
      </c>
      <c r="AI29" s="35">
        <f t="shared" si="11"/>
        <v>52</v>
      </c>
      <c r="AJ29" s="31" t="s">
        <v>276</v>
      </c>
      <c r="AK29" s="44" t="s">
        <v>277</v>
      </c>
      <c r="AL29" s="40">
        <v>10</v>
      </c>
      <c r="AM29" s="35">
        <f t="shared" si="12"/>
        <v>86</v>
      </c>
      <c r="AN29" t="s">
        <v>278</v>
      </c>
      <c r="AO29" s="40">
        <v>10</v>
      </c>
      <c r="AP29" s="35">
        <f t="shared" si="13"/>
        <v>86</v>
      </c>
      <c r="AQ29" t="s">
        <v>279</v>
      </c>
      <c r="AR29" s="40">
        <v>10</v>
      </c>
      <c r="AS29" s="35">
        <f t="shared" si="14"/>
        <v>86</v>
      </c>
      <c r="AT29" t="s">
        <v>31</v>
      </c>
      <c r="AU29" s="40">
        <v>10</v>
      </c>
      <c r="AV29" s="35">
        <f t="shared" si="15"/>
        <v>86</v>
      </c>
      <c r="AW29" t="s">
        <v>33</v>
      </c>
      <c r="AX29" s="40">
        <v>2</v>
      </c>
      <c r="AY29" s="35">
        <f t="shared" si="16"/>
        <v>28</v>
      </c>
      <c r="AZ29" t="s">
        <v>280</v>
      </c>
      <c r="BA29" s="48">
        <v>2</v>
      </c>
      <c r="BB29" s="35">
        <f t="shared" si="17"/>
        <v>36</v>
      </c>
      <c r="BC29" t="s">
        <v>281</v>
      </c>
      <c r="BD29" s="48">
        <v>2</v>
      </c>
      <c r="BE29" s="35">
        <f t="shared" si="22"/>
        <v>35</v>
      </c>
      <c r="BF29" t="s">
        <v>282</v>
      </c>
      <c r="BJ29" s="22">
        <v>10</v>
      </c>
      <c r="BK29" s="18">
        <f t="shared" si="19"/>
        <v>115</v>
      </c>
      <c r="BL29" t="s">
        <v>283</v>
      </c>
    </row>
    <row r="30" spans="1:70" ht="14" thickBot="1">
      <c r="AD30" s="40">
        <v>3</v>
      </c>
      <c r="AE30" s="35">
        <f t="shared" si="10"/>
        <v>54</v>
      </c>
      <c r="AF30" s="31" t="s">
        <v>284</v>
      </c>
      <c r="AG30" s="44" t="s">
        <v>405</v>
      </c>
      <c r="AH30" s="40">
        <v>3</v>
      </c>
      <c r="AI30" s="35">
        <f t="shared" si="11"/>
        <v>55</v>
      </c>
      <c r="AJ30" s="31" t="s">
        <v>394</v>
      </c>
      <c r="AK30" s="44" t="s">
        <v>723</v>
      </c>
      <c r="AL30" s="40">
        <v>10</v>
      </c>
      <c r="AM30" s="35">
        <f t="shared" si="12"/>
        <v>96</v>
      </c>
      <c r="AN30" t="s">
        <v>285</v>
      </c>
      <c r="AO30" s="40">
        <v>10</v>
      </c>
      <c r="AP30" s="35">
        <f t="shared" si="13"/>
        <v>96</v>
      </c>
      <c r="AQ30" s="32" t="s">
        <v>286</v>
      </c>
      <c r="AR30" s="40">
        <v>10</v>
      </c>
      <c r="AS30" s="35">
        <f t="shared" si="14"/>
        <v>96</v>
      </c>
      <c r="AT30" t="s">
        <v>32</v>
      </c>
      <c r="AU30" s="40">
        <v>10</v>
      </c>
      <c r="AV30" s="35">
        <f t="shared" si="15"/>
        <v>96</v>
      </c>
      <c r="AW30" s="32" t="s">
        <v>287</v>
      </c>
      <c r="AX30" s="40">
        <v>2</v>
      </c>
      <c r="AY30" s="35">
        <f t="shared" si="16"/>
        <v>30</v>
      </c>
      <c r="AZ30" t="s">
        <v>344</v>
      </c>
      <c r="BA30" s="48">
        <v>2</v>
      </c>
      <c r="BB30" s="35">
        <f t="shared" si="17"/>
        <v>38</v>
      </c>
      <c r="BC30" t="s">
        <v>288</v>
      </c>
      <c r="BD30" s="48">
        <v>2</v>
      </c>
      <c r="BE30" s="35">
        <f t="shared" si="22"/>
        <v>37</v>
      </c>
      <c r="BF30" t="s">
        <v>289</v>
      </c>
      <c r="BJ30" s="23">
        <v>10</v>
      </c>
      <c r="BK30" s="20">
        <f t="shared" si="19"/>
        <v>125</v>
      </c>
      <c r="BL30" t="s">
        <v>290</v>
      </c>
    </row>
    <row r="31" spans="1:70">
      <c r="AD31" s="40">
        <v>3</v>
      </c>
      <c r="AE31" s="35">
        <f t="shared" si="10"/>
        <v>57</v>
      </c>
      <c r="AF31" s="31" t="s">
        <v>291</v>
      </c>
      <c r="AG31" s="44" t="s">
        <v>292</v>
      </c>
      <c r="AH31" s="40">
        <v>3</v>
      </c>
      <c r="AI31" s="35">
        <f t="shared" si="11"/>
        <v>58</v>
      </c>
      <c r="AJ31" s="31" t="s">
        <v>293</v>
      </c>
      <c r="AK31" s="44" t="s">
        <v>723</v>
      </c>
      <c r="AL31" s="40">
        <v>10</v>
      </c>
      <c r="AM31" s="35">
        <f t="shared" si="12"/>
        <v>106</v>
      </c>
      <c r="AN31" t="s">
        <v>294</v>
      </c>
      <c r="AO31" s="40">
        <v>10</v>
      </c>
      <c r="AP31" s="35">
        <f t="shared" si="13"/>
        <v>106</v>
      </c>
      <c r="AQ31" t="s">
        <v>294</v>
      </c>
      <c r="AR31" s="40">
        <v>10</v>
      </c>
      <c r="AS31" s="35">
        <f t="shared" si="14"/>
        <v>106</v>
      </c>
      <c r="AT31" t="s">
        <v>294</v>
      </c>
      <c r="AU31" s="40">
        <v>10</v>
      </c>
      <c r="AV31" s="35">
        <f t="shared" si="15"/>
        <v>106</v>
      </c>
      <c r="AW31" t="s">
        <v>294</v>
      </c>
      <c r="AX31" s="48">
        <v>2</v>
      </c>
      <c r="AY31" s="35">
        <f t="shared" si="16"/>
        <v>32</v>
      </c>
      <c r="AZ31" t="s">
        <v>353</v>
      </c>
      <c r="BA31" s="48">
        <v>2</v>
      </c>
      <c r="BB31" s="35">
        <f t="shared" si="17"/>
        <v>40</v>
      </c>
      <c r="BC31" t="s">
        <v>295</v>
      </c>
      <c r="BD31" s="48">
        <v>2</v>
      </c>
      <c r="BE31" s="35">
        <f t="shared" si="22"/>
        <v>39</v>
      </c>
      <c r="BF31" t="s">
        <v>296</v>
      </c>
    </row>
    <row r="32" spans="1:70">
      <c r="AD32" s="40">
        <v>3</v>
      </c>
      <c r="AE32" s="35">
        <f t="shared" si="10"/>
        <v>60</v>
      </c>
      <c r="AF32" s="31" t="s">
        <v>297</v>
      </c>
      <c r="AG32" s="44" t="s">
        <v>723</v>
      </c>
      <c r="AH32" s="40">
        <v>3</v>
      </c>
      <c r="AI32" s="35">
        <f t="shared" si="11"/>
        <v>61</v>
      </c>
      <c r="AJ32" s="31" t="s">
        <v>298</v>
      </c>
      <c r="AK32" s="44" t="s">
        <v>725</v>
      </c>
      <c r="AL32" s="40">
        <v>10</v>
      </c>
      <c r="AM32" s="35">
        <f t="shared" si="12"/>
        <v>116</v>
      </c>
      <c r="AN32" t="s">
        <v>299</v>
      </c>
      <c r="AO32" s="40">
        <v>10</v>
      </c>
      <c r="AP32" s="35">
        <f t="shared" si="13"/>
        <v>116</v>
      </c>
      <c r="AQ32" t="s">
        <v>300</v>
      </c>
      <c r="AR32" s="40">
        <v>10</v>
      </c>
      <c r="AS32" s="35">
        <f t="shared" si="14"/>
        <v>116</v>
      </c>
      <c r="AT32" t="s">
        <v>301</v>
      </c>
      <c r="AU32" s="40">
        <v>10</v>
      </c>
      <c r="AV32" s="35">
        <f t="shared" si="15"/>
        <v>116</v>
      </c>
      <c r="AW32" t="s">
        <v>302</v>
      </c>
      <c r="AX32" s="48">
        <v>2</v>
      </c>
      <c r="AY32" s="35">
        <f t="shared" si="16"/>
        <v>34</v>
      </c>
      <c r="AZ32" t="s">
        <v>303</v>
      </c>
      <c r="BA32" s="48">
        <v>2</v>
      </c>
      <c r="BB32" s="35">
        <f t="shared" si="17"/>
        <v>42</v>
      </c>
      <c r="BC32" t="s">
        <v>304</v>
      </c>
      <c r="BD32" s="48">
        <v>2</v>
      </c>
      <c r="BE32" s="35">
        <f t="shared" si="22"/>
        <v>41</v>
      </c>
      <c r="BF32" t="s">
        <v>305</v>
      </c>
    </row>
    <row r="33" spans="30:58">
      <c r="AD33" s="40">
        <v>3</v>
      </c>
      <c r="AE33" s="35">
        <f t="shared" si="10"/>
        <v>63</v>
      </c>
      <c r="AF33" s="31" t="s">
        <v>417</v>
      </c>
      <c r="AG33" s="44" t="s">
        <v>725</v>
      </c>
      <c r="AH33" s="40">
        <v>3</v>
      </c>
      <c r="AI33" s="35">
        <f t="shared" si="11"/>
        <v>64</v>
      </c>
      <c r="AJ33" s="31" t="s">
        <v>306</v>
      </c>
      <c r="AK33" s="44" t="s">
        <v>725</v>
      </c>
      <c r="AL33" s="40">
        <v>10</v>
      </c>
      <c r="AM33" s="35">
        <f t="shared" si="12"/>
        <v>126</v>
      </c>
      <c r="AN33" t="s">
        <v>307</v>
      </c>
      <c r="AO33" s="40">
        <v>10</v>
      </c>
      <c r="AP33" s="35">
        <f t="shared" si="13"/>
        <v>126</v>
      </c>
      <c r="AQ33" t="s">
        <v>308</v>
      </c>
      <c r="AR33" s="40">
        <v>10</v>
      </c>
      <c r="AS33" s="35">
        <f t="shared" si="14"/>
        <v>126</v>
      </c>
      <c r="AT33" t="s">
        <v>307</v>
      </c>
      <c r="AU33" s="40">
        <v>10</v>
      </c>
      <c r="AV33" s="35">
        <f t="shared" si="15"/>
        <v>126</v>
      </c>
      <c r="AW33" t="s">
        <v>309</v>
      </c>
      <c r="AX33" s="48">
        <v>2</v>
      </c>
      <c r="AY33" s="35">
        <f t="shared" si="16"/>
        <v>36</v>
      </c>
      <c r="AZ33" t="s">
        <v>363</v>
      </c>
      <c r="BA33" s="48">
        <v>2</v>
      </c>
      <c r="BB33" s="35">
        <f t="shared" si="17"/>
        <v>44</v>
      </c>
      <c r="BC33" t="s">
        <v>310</v>
      </c>
      <c r="BD33" s="48">
        <v>2</v>
      </c>
      <c r="BE33" s="35">
        <f t="shared" si="22"/>
        <v>43</v>
      </c>
      <c r="BF33" t="s">
        <v>311</v>
      </c>
    </row>
    <row r="34" spans="30:58">
      <c r="AD34" s="40">
        <v>3</v>
      </c>
      <c r="AE34" s="35">
        <f t="shared" si="10"/>
        <v>66</v>
      </c>
      <c r="AF34" s="31" t="s">
        <v>293</v>
      </c>
      <c r="AG34" s="44" t="s">
        <v>723</v>
      </c>
      <c r="AH34" s="40">
        <v>3</v>
      </c>
      <c r="AI34" s="35">
        <f t="shared" si="11"/>
        <v>67</v>
      </c>
      <c r="AJ34" s="31" t="s">
        <v>297</v>
      </c>
      <c r="AK34" s="44" t="s">
        <v>723</v>
      </c>
      <c r="AL34" s="40">
        <v>10</v>
      </c>
      <c r="AM34" s="35">
        <f t="shared" si="12"/>
        <v>136</v>
      </c>
      <c r="AN34" t="s">
        <v>312</v>
      </c>
      <c r="AO34" s="40">
        <v>10</v>
      </c>
      <c r="AP34" s="35">
        <f t="shared" si="13"/>
        <v>136</v>
      </c>
      <c r="AQ34" t="s">
        <v>313</v>
      </c>
      <c r="AR34" s="40">
        <v>10</v>
      </c>
      <c r="AS34" s="35">
        <f t="shared" si="14"/>
        <v>136</v>
      </c>
      <c r="AT34" t="s">
        <v>314</v>
      </c>
      <c r="AU34" s="40">
        <v>10</v>
      </c>
      <c r="AV34" s="35">
        <f t="shared" si="15"/>
        <v>136</v>
      </c>
      <c r="AW34" t="s">
        <v>315</v>
      </c>
      <c r="AX34" s="48">
        <v>2</v>
      </c>
      <c r="AY34" s="35">
        <f t="shared" si="16"/>
        <v>38</v>
      </c>
      <c r="AZ34" t="s">
        <v>316</v>
      </c>
      <c r="BA34" s="48">
        <v>2</v>
      </c>
      <c r="BB34" s="35">
        <f t="shared" si="17"/>
        <v>46</v>
      </c>
      <c r="BC34" t="s">
        <v>317</v>
      </c>
      <c r="BD34" s="48">
        <v>2</v>
      </c>
      <c r="BE34" s="35">
        <f t="shared" si="22"/>
        <v>45</v>
      </c>
      <c r="BF34" t="s">
        <v>318</v>
      </c>
    </row>
    <row r="35" spans="30:58">
      <c r="AD35" s="40">
        <v>3</v>
      </c>
      <c r="AE35" s="35">
        <f t="shared" si="10"/>
        <v>69</v>
      </c>
      <c r="AF35" s="31" t="s">
        <v>319</v>
      </c>
      <c r="AG35" s="44" t="s">
        <v>723</v>
      </c>
      <c r="AH35" s="40">
        <v>3</v>
      </c>
      <c r="AI35" s="35">
        <f t="shared" si="11"/>
        <v>70</v>
      </c>
      <c r="AJ35" s="49" t="s">
        <v>320</v>
      </c>
      <c r="AK35" s="44" t="s">
        <v>725</v>
      </c>
      <c r="AL35" s="48">
        <v>10</v>
      </c>
      <c r="AM35" s="35">
        <f t="shared" si="12"/>
        <v>146</v>
      </c>
      <c r="AN35" s="32" t="s">
        <v>321</v>
      </c>
      <c r="AO35" s="48">
        <v>10</v>
      </c>
      <c r="AP35" s="35">
        <f t="shared" si="13"/>
        <v>146</v>
      </c>
      <c r="AQ35" s="32" t="s">
        <v>321</v>
      </c>
      <c r="AR35" s="48">
        <v>10</v>
      </c>
      <c r="AS35" s="35">
        <f t="shared" si="14"/>
        <v>146</v>
      </c>
      <c r="AT35" s="32" t="s">
        <v>321</v>
      </c>
      <c r="AU35" s="48">
        <v>10</v>
      </c>
      <c r="AV35" s="35">
        <f t="shared" si="15"/>
        <v>146</v>
      </c>
      <c r="AW35" s="32" t="s">
        <v>321</v>
      </c>
      <c r="AX35" s="48">
        <v>2</v>
      </c>
      <c r="AY35" s="35">
        <f t="shared" si="16"/>
        <v>40</v>
      </c>
      <c r="AZ35" t="s">
        <v>372</v>
      </c>
      <c r="BA35" s="48">
        <v>2</v>
      </c>
      <c r="BB35" s="35">
        <f t="shared" si="17"/>
        <v>48</v>
      </c>
      <c r="BC35" t="s">
        <v>322</v>
      </c>
      <c r="BD35" s="48">
        <v>2</v>
      </c>
      <c r="BE35" s="35">
        <f t="shared" si="22"/>
        <v>47</v>
      </c>
      <c r="BF35" t="s">
        <v>323</v>
      </c>
    </row>
    <row r="36" spans="30:58">
      <c r="AD36" s="40">
        <v>3</v>
      </c>
      <c r="AE36" s="35">
        <f t="shared" si="10"/>
        <v>72</v>
      </c>
      <c r="AF36" s="31" t="s">
        <v>324</v>
      </c>
      <c r="AG36" s="44" t="s">
        <v>723</v>
      </c>
      <c r="AH36" s="40">
        <v>3</v>
      </c>
      <c r="AI36" s="35">
        <f t="shared" si="11"/>
        <v>73</v>
      </c>
      <c r="AJ36" s="31" t="s">
        <v>325</v>
      </c>
      <c r="AK36" s="44" t="s">
        <v>725</v>
      </c>
      <c r="AL36" s="40">
        <v>15</v>
      </c>
      <c r="AM36" s="35">
        <f t="shared" si="12"/>
        <v>161</v>
      </c>
      <c r="AN36" t="s">
        <v>326</v>
      </c>
      <c r="AO36" s="40">
        <v>15</v>
      </c>
      <c r="AP36" s="35">
        <f t="shared" si="13"/>
        <v>161</v>
      </c>
      <c r="AQ36" s="32" t="s">
        <v>327</v>
      </c>
      <c r="AR36" s="40">
        <v>15</v>
      </c>
      <c r="AS36" s="35">
        <f t="shared" si="14"/>
        <v>161</v>
      </c>
      <c r="AT36" s="32" t="s">
        <v>328</v>
      </c>
      <c r="AU36" s="40">
        <v>15</v>
      </c>
      <c r="AV36" s="35">
        <f t="shared" si="15"/>
        <v>161</v>
      </c>
      <c r="AW36" s="32" t="s">
        <v>329</v>
      </c>
      <c r="AX36" s="48">
        <v>2</v>
      </c>
      <c r="AY36" s="35">
        <f t="shared" si="16"/>
        <v>42</v>
      </c>
      <c r="AZ36" t="s">
        <v>381</v>
      </c>
      <c r="BA36" s="48">
        <v>2</v>
      </c>
      <c r="BB36" s="35">
        <f t="shared" si="17"/>
        <v>50</v>
      </c>
      <c r="BC36" t="s">
        <v>330</v>
      </c>
      <c r="BD36" s="48">
        <v>2</v>
      </c>
      <c r="BE36" s="35">
        <f t="shared" si="22"/>
        <v>49</v>
      </c>
      <c r="BF36" t="s">
        <v>331</v>
      </c>
    </row>
    <row r="37" spans="30:58">
      <c r="AD37" s="40">
        <v>3</v>
      </c>
      <c r="AE37" s="35">
        <f t="shared" si="10"/>
        <v>75</v>
      </c>
      <c r="AF37" s="31" t="s">
        <v>332</v>
      </c>
      <c r="AG37" s="44" t="s">
        <v>723</v>
      </c>
      <c r="AH37" s="40">
        <v>3</v>
      </c>
      <c r="AI37" s="35">
        <f t="shared" si="11"/>
        <v>76</v>
      </c>
      <c r="AJ37" s="31" t="s">
        <v>333</v>
      </c>
      <c r="AK37" s="44" t="s">
        <v>723</v>
      </c>
      <c r="AL37" s="40">
        <v>15</v>
      </c>
      <c r="AM37" s="35">
        <f t="shared" si="12"/>
        <v>176</v>
      </c>
      <c r="AN37" t="s">
        <v>334</v>
      </c>
      <c r="AO37" s="40">
        <v>15</v>
      </c>
      <c r="AP37" s="35">
        <f t="shared" si="13"/>
        <v>176</v>
      </c>
      <c r="AQ37" s="32" t="s">
        <v>335</v>
      </c>
      <c r="AR37" s="40">
        <v>15</v>
      </c>
      <c r="AS37" s="35">
        <f t="shared" si="14"/>
        <v>176</v>
      </c>
      <c r="AT37" s="32" t="s">
        <v>336</v>
      </c>
      <c r="AU37" s="40">
        <v>15</v>
      </c>
      <c r="AV37" s="35">
        <f t="shared" si="15"/>
        <v>176</v>
      </c>
      <c r="AW37" s="32" t="s">
        <v>337</v>
      </c>
      <c r="AX37" s="48">
        <v>2</v>
      </c>
      <c r="AY37" s="35">
        <f t="shared" si="16"/>
        <v>44</v>
      </c>
      <c r="AZ37" t="s">
        <v>338</v>
      </c>
      <c r="BA37" s="48">
        <v>2</v>
      </c>
      <c r="BB37" s="35">
        <f t="shared" si="17"/>
        <v>52</v>
      </c>
      <c r="BC37" t="s">
        <v>205</v>
      </c>
      <c r="BD37" s="48">
        <v>2</v>
      </c>
      <c r="BE37" s="35">
        <f t="shared" si="22"/>
        <v>51</v>
      </c>
      <c r="BF37" t="s">
        <v>206</v>
      </c>
    </row>
    <row r="38" spans="30:58">
      <c r="AD38" s="40">
        <v>3</v>
      </c>
      <c r="AE38" s="35">
        <f t="shared" ref="AE38:AE69" si="23">AE37+AD38</f>
        <v>78</v>
      </c>
      <c r="AF38" s="31" t="s">
        <v>207</v>
      </c>
      <c r="AG38" s="44" t="s">
        <v>723</v>
      </c>
      <c r="AH38" s="40">
        <v>3</v>
      </c>
      <c r="AI38" s="35">
        <f t="shared" ref="AI38:AI69" si="24">AI37+AH38</f>
        <v>79</v>
      </c>
      <c r="AJ38" s="31" t="s">
        <v>208</v>
      </c>
      <c r="AK38" s="44" t="s">
        <v>723</v>
      </c>
      <c r="AX38" s="48">
        <v>2</v>
      </c>
      <c r="AY38" s="35">
        <f t="shared" si="16"/>
        <v>46</v>
      </c>
      <c r="AZ38" t="s">
        <v>209</v>
      </c>
      <c r="BA38" s="48">
        <v>2</v>
      </c>
      <c r="BB38" s="35">
        <f t="shared" si="17"/>
        <v>54</v>
      </c>
      <c r="BC38" t="s">
        <v>210</v>
      </c>
      <c r="BD38" s="48">
        <v>2</v>
      </c>
      <c r="BE38" s="35">
        <f t="shared" si="22"/>
        <v>53</v>
      </c>
      <c r="BF38" t="s">
        <v>211</v>
      </c>
    </row>
    <row r="39" spans="30:58">
      <c r="AD39" s="40">
        <v>3</v>
      </c>
      <c r="AE39" s="35">
        <f t="shared" si="23"/>
        <v>81</v>
      </c>
      <c r="AF39" s="31" t="s">
        <v>212</v>
      </c>
      <c r="AG39" s="44" t="s">
        <v>723</v>
      </c>
      <c r="AH39" s="40">
        <v>3</v>
      </c>
      <c r="AI39" s="35">
        <f t="shared" si="24"/>
        <v>82</v>
      </c>
      <c r="AJ39" s="31" t="s">
        <v>213</v>
      </c>
      <c r="AK39" s="44" t="s">
        <v>468</v>
      </c>
      <c r="AX39" s="48">
        <v>2</v>
      </c>
      <c r="AY39" s="35">
        <f t="shared" si="16"/>
        <v>48</v>
      </c>
      <c r="AZ39" t="s">
        <v>401</v>
      </c>
      <c r="BA39" s="40">
        <v>3</v>
      </c>
      <c r="BB39" s="35">
        <f t="shared" si="17"/>
        <v>57</v>
      </c>
      <c r="BC39" t="s">
        <v>214</v>
      </c>
      <c r="BD39" s="48">
        <v>2</v>
      </c>
      <c r="BE39" s="35">
        <f t="shared" si="22"/>
        <v>55</v>
      </c>
      <c r="BF39" t="s">
        <v>215</v>
      </c>
    </row>
    <row r="40" spans="30:58">
      <c r="AD40" s="40">
        <v>3</v>
      </c>
      <c r="AE40" s="35">
        <f t="shared" si="23"/>
        <v>84</v>
      </c>
      <c r="AF40" s="31" t="s">
        <v>216</v>
      </c>
      <c r="AG40" s="44" t="s">
        <v>723</v>
      </c>
      <c r="AH40" s="40">
        <v>3</v>
      </c>
      <c r="AI40" s="35">
        <f t="shared" si="24"/>
        <v>85</v>
      </c>
      <c r="AJ40" s="31" t="s">
        <v>332</v>
      </c>
      <c r="AK40" s="44" t="s">
        <v>723</v>
      </c>
      <c r="AX40" s="48">
        <v>2</v>
      </c>
      <c r="AY40" s="35">
        <f t="shared" si="16"/>
        <v>50</v>
      </c>
      <c r="AZ40" t="s">
        <v>272</v>
      </c>
      <c r="BA40" s="40">
        <v>3</v>
      </c>
      <c r="BB40" s="35">
        <f t="shared" si="17"/>
        <v>60</v>
      </c>
      <c r="BC40" t="s">
        <v>217</v>
      </c>
      <c r="BD40" s="48">
        <v>2</v>
      </c>
      <c r="BE40" s="35">
        <f t="shared" si="22"/>
        <v>57</v>
      </c>
      <c r="BF40" t="s">
        <v>218</v>
      </c>
    </row>
    <row r="41" spans="30:58">
      <c r="AD41" s="40">
        <v>3</v>
      </c>
      <c r="AE41" s="35">
        <f t="shared" si="23"/>
        <v>87</v>
      </c>
      <c r="AF41" s="31" t="s">
        <v>219</v>
      </c>
      <c r="AG41" s="44" t="s">
        <v>723</v>
      </c>
      <c r="AH41" s="40">
        <v>3</v>
      </c>
      <c r="AI41" s="35">
        <f t="shared" si="24"/>
        <v>88</v>
      </c>
      <c r="AJ41" s="31" t="s">
        <v>220</v>
      </c>
      <c r="AK41" s="44" t="s">
        <v>725</v>
      </c>
      <c r="AX41" s="48">
        <v>2</v>
      </c>
      <c r="AY41" s="35">
        <f t="shared" si="16"/>
        <v>52</v>
      </c>
      <c r="AZ41" t="s">
        <v>281</v>
      </c>
      <c r="BA41" s="40">
        <v>3</v>
      </c>
      <c r="BB41" s="35">
        <f t="shared" si="17"/>
        <v>63</v>
      </c>
      <c r="BC41" t="s">
        <v>221</v>
      </c>
      <c r="BD41" s="48">
        <v>2</v>
      </c>
      <c r="BE41" s="35">
        <f t="shared" si="22"/>
        <v>59</v>
      </c>
      <c r="BF41" t="s">
        <v>222</v>
      </c>
    </row>
    <row r="42" spans="30:58">
      <c r="AD42" s="40">
        <v>3</v>
      </c>
      <c r="AE42" s="35">
        <f t="shared" si="23"/>
        <v>90</v>
      </c>
      <c r="AF42" s="35" t="s">
        <v>223</v>
      </c>
      <c r="AG42" s="44" t="s">
        <v>704</v>
      </c>
      <c r="AH42" s="40">
        <v>3</v>
      </c>
      <c r="AI42" s="35">
        <f t="shared" si="24"/>
        <v>91</v>
      </c>
      <c r="AJ42" s="35" t="s">
        <v>224</v>
      </c>
      <c r="AK42" s="44" t="s">
        <v>704</v>
      </c>
      <c r="AX42" s="48">
        <v>2</v>
      </c>
      <c r="AY42" s="35">
        <f t="shared" si="16"/>
        <v>54</v>
      </c>
      <c r="AZ42" t="s">
        <v>304</v>
      </c>
      <c r="BA42" s="48">
        <v>3</v>
      </c>
      <c r="BB42" s="35">
        <f t="shared" si="17"/>
        <v>66</v>
      </c>
      <c r="BC42" t="s">
        <v>225</v>
      </c>
      <c r="BD42" s="48">
        <v>2</v>
      </c>
      <c r="BE42" s="35">
        <f t="shared" si="22"/>
        <v>61</v>
      </c>
      <c r="BF42" t="s">
        <v>226</v>
      </c>
    </row>
    <row r="43" spans="30:58">
      <c r="AD43" s="40">
        <v>3</v>
      </c>
      <c r="AE43" s="35">
        <f t="shared" si="23"/>
        <v>93</v>
      </c>
      <c r="AF43" s="31" t="s">
        <v>227</v>
      </c>
      <c r="AG43" s="44" t="s">
        <v>725</v>
      </c>
      <c r="AH43" s="40">
        <v>3</v>
      </c>
      <c r="AI43" s="35">
        <f t="shared" si="24"/>
        <v>94</v>
      </c>
      <c r="AJ43" s="31" t="s">
        <v>228</v>
      </c>
      <c r="AK43" s="44" t="s">
        <v>725</v>
      </c>
      <c r="AX43" s="48">
        <v>2</v>
      </c>
      <c r="AY43" s="35">
        <f t="shared" si="16"/>
        <v>56</v>
      </c>
      <c r="AZ43" t="s">
        <v>310</v>
      </c>
      <c r="BA43" s="48">
        <v>3</v>
      </c>
      <c r="BB43" s="35">
        <f t="shared" si="17"/>
        <v>69</v>
      </c>
      <c r="BC43" t="s">
        <v>229</v>
      </c>
      <c r="BD43" s="40">
        <v>2</v>
      </c>
      <c r="BE43" s="35">
        <f t="shared" si="22"/>
        <v>63</v>
      </c>
      <c r="BF43" t="s">
        <v>230</v>
      </c>
    </row>
    <row r="44" spans="30:58">
      <c r="AD44" s="40">
        <v>3</v>
      </c>
      <c r="AE44" s="35">
        <f t="shared" si="23"/>
        <v>96</v>
      </c>
      <c r="AF44" s="31" t="s">
        <v>231</v>
      </c>
      <c r="AG44" s="44" t="s">
        <v>725</v>
      </c>
      <c r="AH44" s="40">
        <v>3</v>
      </c>
      <c r="AI44" s="35">
        <f t="shared" si="24"/>
        <v>97</v>
      </c>
      <c r="AJ44" s="31" t="s">
        <v>207</v>
      </c>
      <c r="AK44" s="44" t="s">
        <v>723</v>
      </c>
      <c r="AX44" s="48">
        <v>2</v>
      </c>
      <c r="AY44" s="35">
        <f t="shared" si="16"/>
        <v>58</v>
      </c>
      <c r="AZ44" t="s">
        <v>317</v>
      </c>
      <c r="BA44" s="48">
        <v>3</v>
      </c>
      <c r="BB44" s="35">
        <f t="shared" si="17"/>
        <v>72</v>
      </c>
      <c r="BC44" t="s">
        <v>232</v>
      </c>
      <c r="BD44" s="40">
        <v>2</v>
      </c>
      <c r="BE44" s="35">
        <f t="shared" si="22"/>
        <v>65</v>
      </c>
      <c r="BF44" t="s">
        <v>233</v>
      </c>
    </row>
    <row r="45" spans="30:58">
      <c r="AD45" s="40">
        <v>3</v>
      </c>
      <c r="AE45" s="35">
        <f t="shared" si="23"/>
        <v>99</v>
      </c>
      <c r="AF45" s="31" t="s">
        <v>234</v>
      </c>
      <c r="AG45" s="44" t="s">
        <v>725</v>
      </c>
      <c r="AH45" s="40">
        <v>3</v>
      </c>
      <c r="AI45" s="35">
        <f t="shared" si="24"/>
        <v>100</v>
      </c>
      <c r="AJ45" s="33" t="s">
        <v>235</v>
      </c>
      <c r="AK45" s="44" t="s">
        <v>725</v>
      </c>
      <c r="AX45" s="48">
        <v>2</v>
      </c>
      <c r="AY45" s="35">
        <f t="shared" si="16"/>
        <v>60</v>
      </c>
      <c r="AZ45" t="s">
        <v>236</v>
      </c>
      <c r="BA45" s="48">
        <v>3</v>
      </c>
      <c r="BB45" s="35">
        <f t="shared" si="17"/>
        <v>75</v>
      </c>
      <c r="BC45" t="s">
        <v>237</v>
      </c>
      <c r="BD45" s="40">
        <v>2</v>
      </c>
      <c r="BE45" s="35">
        <f t="shared" si="22"/>
        <v>67</v>
      </c>
      <c r="BF45" t="s">
        <v>238</v>
      </c>
    </row>
    <row r="46" spans="30:58">
      <c r="AD46" s="40">
        <v>3</v>
      </c>
      <c r="AE46" s="35">
        <f t="shared" si="23"/>
        <v>102</v>
      </c>
      <c r="AF46" s="35" t="s">
        <v>239</v>
      </c>
      <c r="AG46" s="44" t="s">
        <v>704</v>
      </c>
      <c r="AH46" s="40">
        <v>3</v>
      </c>
      <c r="AI46" s="35">
        <f t="shared" si="24"/>
        <v>103</v>
      </c>
      <c r="AJ46" s="31" t="s">
        <v>240</v>
      </c>
      <c r="AK46" s="44" t="s">
        <v>725</v>
      </c>
      <c r="AX46" s="40">
        <v>3</v>
      </c>
      <c r="AY46" s="35">
        <f t="shared" si="16"/>
        <v>63</v>
      </c>
      <c r="AZ46" t="s">
        <v>214</v>
      </c>
      <c r="BA46" s="48">
        <v>3</v>
      </c>
      <c r="BB46" s="35">
        <f t="shared" si="17"/>
        <v>78</v>
      </c>
      <c r="BC46" t="s">
        <v>241</v>
      </c>
      <c r="BD46" s="48">
        <v>2</v>
      </c>
      <c r="BE46" s="35">
        <f t="shared" si="22"/>
        <v>69</v>
      </c>
      <c r="BF46" t="s">
        <v>242</v>
      </c>
    </row>
    <row r="47" spans="30:58">
      <c r="AD47" s="40">
        <v>3</v>
      </c>
      <c r="AE47" s="35">
        <f t="shared" si="23"/>
        <v>105</v>
      </c>
      <c r="AF47" s="31" t="s">
        <v>243</v>
      </c>
      <c r="AG47" s="44" t="s">
        <v>723</v>
      </c>
      <c r="AH47" s="40">
        <v>3</v>
      </c>
      <c r="AI47" s="35">
        <f t="shared" si="24"/>
        <v>106</v>
      </c>
      <c r="AJ47" s="33" t="s">
        <v>244</v>
      </c>
      <c r="AK47" s="44" t="s">
        <v>725</v>
      </c>
      <c r="AX47" s="40">
        <v>3</v>
      </c>
      <c r="AY47" s="35">
        <f t="shared" si="16"/>
        <v>66</v>
      </c>
      <c r="AZ47" s="32" t="s">
        <v>245</v>
      </c>
      <c r="BA47" s="48">
        <v>3</v>
      </c>
      <c r="BB47" s="35">
        <f t="shared" si="17"/>
        <v>81</v>
      </c>
      <c r="BC47" s="32" t="s">
        <v>245</v>
      </c>
      <c r="BD47" s="48">
        <v>2</v>
      </c>
      <c r="BE47" s="35">
        <f t="shared" si="22"/>
        <v>71</v>
      </c>
      <c r="BF47" t="s">
        <v>246</v>
      </c>
    </row>
    <row r="48" spans="30:58">
      <c r="AD48" s="40">
        <v>3</v>
      </c>
      <c r="AE48" s="35">
        <f t="shared" si="23"/>
        <v>108</v>
      </c>
      <c r="AF48" s="31" t="s">
        <v>247</v>
      </c>
      <c r="AG48" s="44" t="s">
        <v>723</v>
      </c>
      <c r="AH48" s="40">
        <v>3</v>
      </c>
      <c r="AI48" s="35">
        <f t="shared" si="24"/>
        <v>109</v>
      </c>
      <c r="AJ48" s="31" t="s">
        <v>243</v>
      </c>
      <c r="AK48" s="44" t="s">
        <v>723</v>
      </c>
      <c r="AX48" s="40">
        <v>3</v>
      </c>
      <c r="AY48" s="35">
        <f t="shared" si="16"/>
        <v>69</v>
      </c>
      <c r="AZ48" t="s">
        <v>248</v>
      </c>
      <c r="BA48" s="48">
        <v>3</v>
      </c>
      <c r="BB48" s="35">
        <f t="shared" si="17"/>
        <v>84</v>
      </c>
      <c r="BC48" t="s">
        <v>249</v>
      </c>
      <c r="BD48" s="48">
        <v>2</v>
      </c>
      <c r="BE48" s="35">
        <f t="shared" si="22"/>
        <v>73</v>
      </c>
      <c r="BF48" t="s">
        <v>250</v>
      </c>
    </row>
    <row r="49" spans="30:58">
      <c r="AD49" s="40">
        <v>3</v>
      </c>
      <c r="AE49" s="35">
        <f t="shared" si="23"/>
        <v>111</v>
      </c>
      <c r="AF49" s="31" t="s">
        <v>251</v>
      </c>
      <c r="AG49" s="44" t="s">
        <v>723</v>
      </c>
      <c r="AH49" s="40">
        <v>3</v>
      </c>
      <c r="AI49" s="35">
        <f t="shared" si="24"/>
        <v>112</v>
      </c>
      <c r="AJ49" s="31" t="s">
        <v>247</v>
      </c>
      <c r="AK49" s="44" t="s">
        <v>723</v>
      </c>
      <c r="AX49" s="40">
        <v>3</v>
      </c>
      <c r="AY49" s="35">
        <f t="shared" si="16"/>
        <v>72</v>
      </c>
      <c r="AZ49" t="s">
        <v>252</v>
      </c>
      <c r="BA49" s="48">
        <v>3</v>
      </c>
      <c r="BB49" s="35">
        <f t="shared" si="17"/>
        <v>87</v>
      </c>
      <c r="BC49" t="s">
        <v>253</v>
      </c>
      <c r="BD49" s="40">
        <v>2</v>
      </c>
      <c r="BE49" s="35">
        <f t="shared" si="22"/>
        <v>75</v>
      </c>
      <c r="BF49" t="s">
        <v>254</v>
      </c>
    </row>
    <row r="50" spans="30:58">
      <c r="AD50" s="40">
        <v>3</v>
      </c>
      <c r="AE50" s="35">
        <f t="shared" si="23"/>
        <v>114</v>
      </c>
      <c r="AF50" s="31" t="s">
        <v>255</v>
      </c>
      <c r="AG50" s="44" t="s">
        <v>723</v>
      </c>
      <c r="AH50" s="40">
        <v>3</v>
      </c>
      <c r="AI50" s="35">
        <f t="shared" si="24"/>
        <v>115</v>
      </c>
      <c r="AJ50" s="31" t="s">
        <v>251</v>
      </c>
      <c r="AK50" s="44" t="s">
        <v>723</v>
      </c>
      <c r="AX50" s="40">
        <v>3</v>
      </c>
      <c r="AY50" s="35">
        <f t="shared" si="16"/>
        <v>75</v>
      </c>
      <c r="AZ50" t="s">
        <v>221</v>
      </c>
      <c r="BA50" s="48">
        <v>3</v>
      </c>
      <c r="BB50" s="35">
        <f t="shared" si="17"/>
        <v>90</v>
      </c>
      <c r="BC50" t="s">
        <v>256</v>
      </c>
      <c r="BD50" s="40">
        <v>2</v>
      </c>
      <c r="BE50" s="35">
        <f t="shared" si="22"/>
        <v>77</v>
      </c>
      <c r="BF50" t="s">
        <v>257</v>
      </c>
    </row>
    <row r="51" spans="30:58">
      <c r="AD51" s="40">
        <v>3</v>
      </c>
      <c r="AE51" s="35">
        <f t="shared" si="23"/>
        <v>117</v>
      </c>
      <c r="AF51" s="31" t="s">
        <v>258</v>
      </c>
      <c r="AG51" s="44" t="s">
        <v>723</v>
      </c>
      <c r="AH51" s="40">
        <v>3</v>
      </c>
      <c r="AI51" s="35">
        <f t="shared" si="24"/>
        <v>118</v>
      </c>
      <c r="AJ51" s="31" t="s">
        <v>255</v>
      </c>
      <c r="AK51" s="44" t="s">
        <v>723</v>
      </c>
      <c r="AX51" s="48">
        <v>3</v>
      </c>
      <c r="AY51" s="35">
        <f t="shared" si="16"/>
        <v>78</v>
      </c>
      <c r="AZ51" t="s">
        <v>259</v>
      </c>
      <c r="BA51" s="48">
        <v>3</v>
      </c>
      <c r="BB51" s="35">
        <f t="shared" si="17"/>
        <v>93</v>
      </c>
      <c r="BC51" t="s">
        <v>260</v>
      </c>
      <c r="BD51" s="40">
        <v>2</v>
      </c>
      <c r="BE51" s="35">
        <f t="shared" si="22"/>
        <v>79</v>
      </c>
      <c r="BF51" t="s">
        <v>261</v>
      </c>
    </row>
    <row r="52" spans="30:58">
      <c r="AD52" s="40">
        <v>3</v>
      </c>
      <c r="AE52" s="35">
        <f t="shared" si="23"/>
        <v>120</v>
      </c>
      <c r="AF52" s="31" t="s">
        <v>262</v>
      </c>
      <c r="AG52" s="44" t="s">
        <v>723</v>
      </c>
      <c r="AH52" s="40">
        <v>3</v>
      </c>
      <c r="AI52" s="35">
        <f t="shared" si="24"/>
        <v>121</v>
      </c>
      <c r="AJ52" s="31" t="s">
        <v>258</v>
      </c>
      <c r="AK52" s="44" t="s">
        <v>723</v>
      </c>
      <c r="AX52" s="48">
        <v>3</v>
      </c>
      <c r="AY52" s="35">
        <f t="shared" si="16"/>
        <v>81</v>
      </c>
      <c r="AZ52" t="s">
        <v>263</v>
      </c>
      <c r="BA52" s="48">
        <v>3</v>
      </c>
      <c r="BB52" s="35">
        <f t="shared" si="17"/>
        <v>96</v>
      </c>
      <c r="BC52" t="s">
        <v>264</v>
      </c>
      <c r="BD52" s="40">
        <v>2</v>
      </c>
      <c r="BE52" s="35">
        <f t="shared" si="22"/>
        <v>81</v>
      </c>
      <c r="BF52" t="s">
        <v>265</v>
      </c>
    </row>
    <row r="53" spans="30:58">
      <c r="AD53" s="40">
        <v>3</v>
      </c>
      <c r="AE53" s="35">
        <f t="shared" si="23"/>
        <v>123</v>
      </c>
      <c r="AF53" s="31" t="s">
        <v>266</v>
      </c>
      <c r="AG53" s="44" t="s">
        <v>723</v>
      </c>
      <c r="AH53" s="40">
        <v>3</v>
      </c>
      <c r="AI53" s="35">
        <f t="shared" si="24"/>
        <v>124</v>
      </c>
      <c r="AJ53" s="31" t="s">
        <v>262</v>
      </c>
      <c r="AK53" s="44" t="s">
        <v>723</v>
      </c>
      <c r="AX53" s="48">
        <v>3</v>
      </c>
      <c r="AY53" s="35">
        <f t="shared" si="16"/>
        <v>84</v>
      </c>
      <c r="AZ53" t="s">
        <v>229</v>
      </c>
      <c r="BA53" s="48">
        <v>3</v>
      </c>
      <c r="BB53" s="35">
        <f t="shared" si="17"/>
        <v>99</v>
      </c>
      <c r="BC53" t="s">
        <v>143</v>
      </c>
      <c r="BD53" s="40">
        <v>2</v>
      </c>
      <c r="BE53" s="35">
        <f t="shared" si="22"/>
        <v>83</v>
      </c>
      <c r="BF53" t="s">
        <v>144</v>
      </c>
    </row>
    <row r="54" spans="30:58">
      <c r="AD54" s="40">
        <v>4</v>
      </c>
      <c r="AE54" s="35">
        <f t="shared" si="23"/>
        <v>127</v>
      </c>
      <c r="AF54" s="31" t="s">
        <v>145</v>
      </c>
      <c r="AG54" s="44" t="s">
        <v>725</v>
      </c>
      <c r="AH54" s="40">
        <v>3</v>
      </c>
      <c r="AI54" s="35">
        <f t="shared" si="24"/>
        <v>127</v>
      </c>
      <c r="AJ54" s="31" t="s">
        <v>266</v>
      </c>
      <c r="AK54" s="44" t="s">
        <v>723</v>
      </c>
      <c r="AX54" s="48">
        <v>3</v>
      </c>
      <c r="AY54" s="35">
        <f t="shared" si="16"/>
        <v>87</v>
      </c>
      <c r="AZ54" t="s">
        <v>150</v>
      </c>
      <c r="BA54" s="40">
        <v>3</v>
      </c>
      <c r="BB54" s="35">
        <f t="shared" si="17"/>
        <v>102</v>
      </c>
      <c r="BC54" t="s">
        <v>146</v>
      </c>
      <c r="BD54" s="48">
        <v>2</v>
      </c>
      <c r="BE54" s="35">
        <f t="shared" si="22"/>
        <v>85</v>
      </c>
      <c r="BF54" t="s">
        <v>147</v>
      </c>
    </row>
    <row r="55" spans="30:58">
      <c r="AD55" s="40">
        <v>4</v>
      </c>
      <c r="AE55" s="35">
        <f t="shared" si="23"/>
        <v>131</v>
      </c>
      <c r="AF55" s="31" t="s">
        <v>148</v>
      </c>
      <c r="AG55" s="44" t="s">
        <v>405</v>
      </c>
      <c r="AH55" s="40">
        <v>3</v>
      </c>
      <c r="AI55" s="35">
        <f t="shared" si="24"/>
        <v>130</v>
      </c>
      <c r="AJ55" s="33" t="s">
        <v>149</v>
      </c>
      <c r="AK55" s="45" t="s">
        <v>704</v>
      </c>
      <c r="AX55" s="48">
        <v>3</v>
      </c>
      <c r="AY55" s="35">
        <f t="shared" si="16"/>
        <v>90</v>
      </c>
      <c r="AZ55" t="s">
        <v>154</v>
      </c>
      <c r="BA55" s="40">
        <v>3</v>
      </c>
      <c r="BB55" s="35">
        <f t="shared" si="17"/>
        <v>105</v>
      </c>
      <c r="BC55" t="s">
        <v>151</v>
      </c>
      <c r="BD55" s="48">
        <v>2</v>
      </c>
      <c r="BE55" s="35">
        <f t="shared" si="22"/>
        <v>87</v>
      </c>
      <c r="BF55" t="s">
        <v>152</v>
      </c>
    </row>
    <row r="56" spans="30:58">
      <c r="AD56" s="40">
        <v>4</v>
      </c>
      <c r="AE56" s="35">
        <f t="shared" si="23"/>
        <v>135</v>
      </c>
      <c r="AF56" s="31" t="s">
        <v>153</v>
      </c>
      <c r="AG56" s="44" t="s">
        <v>723</v>
      </c>
      <c r="AH56" s="40">
        <v>4</v>
      </c>
      <c r="AI56" s="35">
        <f t="shared" si="24"/>
        <v>134</v>
      </c>
      <c r="AJ56" s="31" t="s">
        <v>145</v>
      </c>
      <c r="AK56" s="44" t="s">
        <v>725</v>
      </c>
      <c r="AX56" s="48">
        <v>3</v>
      </c>
      <c r="AY56" s="35">
        <f t="shared" si="16"/>
        <v>93</v>
      </c>
      <c r="AZ56" t="s">
        <v>267</v>
      </c>
      <c r="BA56" s="40">
        <v>3</v>
      </c>
      <c r="BB56" s="35">
        <f t="shared" si="17"/>
        <v>108</v>
      </c>
      <c r="BC56" t="s">
        <v>155</v>
      </c>
      <c r="BD56" s="48">
        <v>2</v>
      </c>
      <c r="BE56" s="35">
        <f t="shared" si="22"/>
        <v>89</v>
      </c>
      <c r="BF56" t="s">
        <v>156</v>
      </c>
    </row>
    <row r="57" spans="30:58">
      <c r="AD57" s="40">
        <v>4</v>
      </c>
      <c r="AE57" s="35">
        <f t="shared" si="23"/>
        <v>139</v>
      </c>
      <c r="AF57" s="31" t="s">
        <v>157</v>
      </c>
      <c r="AG57" s="44" t="s">
        <v>723</v>
      </c>
      <c r="AH57" s="40">
        <v>4</v>
      </c>
      <c r="AI57" s="35">
        <f t="shared" si="24"/>
        <v>138</v>
      </c>
      <c r="AJ57" s="31" t="s">
        <v>158</v>
      </c>
      <c r="AK57" s="44" t="s">
        <v>725</v>
      </c>
      <c r="AX57" s="48">
        <v>3</v>
      </c>
      <c r="AY57" s="35">
        <f t="shared" si="16"/>
        <v>96</v>
      </c>
      <c r="AZ57" t="s">
        <v>232</v>
      </c>
      <c r="BA57" s="40">
        <v>3</v>
      </c>
      <c r="BB57" s="35">
        <f t="shared" si="17"/>
        <v>111</v>
      </c>
      <c r="BC57" t="s">
        <v>159</v>
      </c>
      <c r="BD57" s="48">
        <v>2</v>
      </c>
      <c r="BE57" s="35">
        <f t="shared" si="22"/>
        <v>91</v>
      </c>
      <c r="BF57" t="s">
        <v>160</v>
      </c>
    </row>
    <row r="58" spans="30:58">
      <c r="AD58" s="40">
        <v>4</v>
      </c>
      <c r="AE58" s="35">
        <f t="shared" si="23"/>
        <v>143</v>
      </c>
      <c r="AF58" s="31" t="s">
        <v>161</v>
      </c>
      <c r="AG58" s="44" t="s">
        <v>723</v>
      </c>
      <c r="AH58" s="40">
        <v>4</v>
      </c>
      <c r="AI58" s="35">
        <f t="shared" si="24"/>
        <v>142</v>
      </c>
      <c r="AJ58" s="31" t="s">
        <v>162</v>
      </c>
      <c r="AK58" s="44" t="s">
        <v>725</v>
      </c>
      <c r="AX58" s="48">
        <v>3</v>
      </c>
      <c r="AY58" s="35">
        <f t="shared" si="16"/>
        <v>99</v>
      </c>
      <c r="AZ58" t="s">
        <v>163</v>
      </c>
      <c r="BA58" s="40">
        <v>3</v>
      </c>
      <c r="BB58" s="35">
        <f t="shared" si="17"/>
        <v>114</v>
      </c>
      <c r="BC58" t="s">
        <v>164</v>
      </c>
      <c r="BD58" s="48">
        <v>2</v>
      </c>
      <c r="BE58" s="35">
        <f t="shared" si="22"/>
        <v>93</v>
      </c>
      <c r="BF58" t="s">
        <v>165</v>
      </c>
    </row>
    <row r="59" spans="30:58">
      <c r="AD59" s="40">
        <v>4</v>
      </c>
      <c r="AE59" s="35">
        <f t="shared" si="23"/>
        <v>147</v>
      </c>
      <c r="AF59" s="31" t="s">
        <v>166</v>
      </c>
      <c r="AG59" s="44" t="s">
        <v>723</v>
      </c>
      <c r="AH59" s="40">
        <v>4</v>
      </c>
      <c r="AI59" s="35">
        <f t="shared" si="24"/>
        <v>146</v>
      </c>
      <c r="AJ59" s="31" t="s">
        <v>167</v>
      </c>
      <c r="AK59" s="44" t="s">
        <v>725</v>
      </c>
      <c r="AX59" s="48">
        <v>3</v>
      </c>
      <c r="AY59" s="35">
        <f t="shared" si="16"/>
        <v>102</v>
      </c>
      <c r="AZ59" t="s">
        <v>237</v>
      </c>
      <c r="BA59" s="40">
        <v>4</v>
      </c>
      <c r="BB59" s="35">
        <f t="shared" si="17"/>
        <v>118</v>
      </c>
      <c r="BC59" t="s">
        <v>168</v>
      </c>
      <c r="BD59" s="48">
        <v>2</v>
      </c>
      <c r="BE59" s="35">
        <f t="shared" si="22"/>
        <v>95</v>
      </c>
      <c r="BF59" t="s">
        <v>169</v>
      </c>
    </row>
    <row r="60" spans="30:58">
      <c r="AD60" s="40">
        <v>4</v>
      </c>
      <c r="AE60" s="35">
        <f t="shared" si="23"/>
        <v>151</v>
      </c>
      <c r="AF60" s="31" t="s">
        <v>170</v>
      </c>
      <c r="AG60" s="44" t="s">
        <v>723</v>
      </c>
      <c r="AH60" s="40">
        <v>4</v>
      </c>
      <c r="AI60" s="35">
        <f t="shared" si="24"/>
        <v>150</v>
      </c>
      <c r="AJ60" s="31" t="s">
        <v>171</v>
      </c>
      <c r="AK60" s="44" t="s">
        <v>725</v>
      </c>
      <c r="AX60" s="48">
        <v>3</v>
      </c>
      <c r="AY60" s="35">
        <f t="shared" si="16"/>
        <v>105</v>
      </c>
      <c r="AZ60" t="s">
        <v>241</v>
      </c>
      <c r="BA60" s="40">
        <v>4</v>
      </c>
      <c r="BB60" s="35">
        <f t="shared" si="17"/>
        <v>122</v>
      </c>
      <c r="BC60" t="s">
        <v>400</v>
      </c>
      <c r="BD60" s="48">
        <v>2</v>
      </c>
      <c r="BE60" s="35">
        <f t="shared" si="22"/>
        <v>97</v>
      </c>
      <c r="BF60" t="s">
        <v>172</v>
      </c>
    </row>
    <row r="61" spans="30:58">
      <c r="AD61" s="40">
        <v>4</v>
      </c>
      <c r="AE61" s="35">
        <f t="shared" si="23"/>
        <v>155</v>
      </c>
      <c r="AF61" s="31" t="s">
        <v>173</v>
      </c>
      <c r="AG61" s="44" t="s">
        <v>405</v>
      </c>
      <c r="AH61" s="40">
        <v>4</v>
      </c>
      <c r="AI61" s="35">
        <f t="shared" si="24"/>
        <v>154</v>
      </c>
      <c r="AJ61" s="31" t="s">
        <v>174</v>
      </c>
      <c r="AK61" s="44" t="s">
        <v>723</v>
      </c>
      <c r="AX61" s="48">
        <v>3</v>
      </c>
      <c r="AY61" s="35">
        <f t="shared" si="16"/>
        <v>108</v>
      </c>
      <c r="AZ61" t="s">
        <v>175</v>
      </c>
      <c r="BA61" s="40">
        <v>4</v>
      </c>
      <c r="BB61" s="35">
        <f t="shared" si="17"/>
        <v>126</v>
      </c>
      <c r="BC61" t="s">
        <v>176</v>
      </c>
      <c r="BD61" s="40">
        <v>2</v>
      </c>
      <c r="BE61" s="35">
        <f t="shared" si="22"/>
        <v>99</v>
      </c>
      <c r="BF61" t="s">
        <v>177</v>
      </c>
    </row>
    <row r="62" spans="30:58">
      <c r="AD62" s="40">
        <v>4</v>
      </c>
      <c r="AE62" s="35">
        <f t="shared" si="23"/>
        <v>159</v>
      </c>
      <c r="AF62" s="31" t="s">
        <v>178</v>
      </c>
      <c r="AG62" s="44" t="s">
        <v>725</v>
      </c>
      <c r="AH62" s="40">
        <v>4</v>
      </c>
      <c r="AI62" s="35">
        <f t="shared" si="24"/>
        <v>158</v>
      </c>
      <c r="AJ62" s="31" t="s">
        <v>319</v>
      </c>
      <c r="AK62" s="44" t="s">
        <v>723</v>
      </c>
      <c r="AX62" s="48">
        <v>3</v>
      </c>
      <c r="AY62" s="35">
        <f t="shared" si="16"/>
        <v>111</v>
      </c>
      <c r="AZ62" t="s">
        <v>179</v>
      </c>
      <c r="BA62" s="48">
        <v>4</v>
      </c>
      <c r="BB62" s="35">
        <f t="shared" si="17"/>
        <v>130</v>
      </c>
      <c r="BC62" t="s">
        <v>180</v>
      </c>
      <c r="BD62" s="48">
        <v>2</v>
      </c>
      <c r="BE62" s="35">
        <f t="shared" si="22"/>
        <v>101</v>
      </c>
      <c r="BF62" t="s">
        <v>181</v>
      </c>
    </row>
    <row r="63" spans="30:58">
      <c r="AD63" s="40">
        <v>4</v>
      </c>
      <c r="AE63" s="35">
        <f t="shared" si="23"/>
        <v>163</v>
      </c>
      <c r="AF63" s="34" t="s">
        <v>182</v>
      </c>
      <c r="AG63" s="44" t="s">
        <v>723</v>
      </c>
      <c r="AH63" s="40">
        <v>4</v>
      </c>
      <c r="AI63" s="35">
        <f t="shared" si="24"/>
        <v>162</v>
      </c>
      <c r="AJ63" s="31" t="s">
        <v>183</v>
      </c>
      <c r="AK63" s="44" t="s">
        <v>725</v>
      </c>
      <c r="AX63" s="48">
        <v>3</v>
      </c>
      <c r="AY63" s="35">
        <f t="shared" si="16"/>
        <v>114</v>
      </c>
      <c r="AZ63" t="s">
        <v>184</v>
      </c>
      <c r="BA63" s="48">
        <v>4</v>
      </c>
      <c r="BB63" s="35">
        <f t="shared" si="17"/>
        <v>134</v>
      </c>
      <c r="BC63" t="s">
        <v>263</v>
      </c>
      <c r="BD63" s="48">
        <v>2</v>
      </c>
      <c r="BE63" s="35">
        <f t="shared" si="22"/>
        <v>103</v>
      </c>
      <c r="BF63" t="s">
        <v>185</v>
      </c>
    </row>
    <row r="64" spans="30:58">
      <c r="AD64" s="40">
        <v>4</v>
      </c>
      <c r="AE64" s="35">
        <f t="shared" si="23"/>
        <v>167</v>
      </c>
      <c r="AF64" s="34" t="s">
        <v>186</v>
      </c>
      <c r="AG64" s="44" t="s">
        <v>723</v>
      </c>
      <c r="AH64" s="40">
        <v>4</v>
      </c>
      <c r="AI64" s="35">
        <f t="shared" si="24"/>
        <v>166</v>
      </c>
      <c r="AJ64" s="31" t="s">
        <v>178</v>
      </c>
      <c r="AK64" s="44" t="s">
        <v>725</v>
      </c>
      <c r="AX64" s="48">
        <v>3</v>
      </c>
      <c r="AY64" s="35">
        <f t="shared" si="16"/>
        <v>117</v>
      </c>
      <c r="AZ64" t="s">
        <v>187</v>
      </c>
      <c r="BA64" s="48">
        <v>4</v>
      </c>
      <c r="BB64" s="35">
        <f t="shared" si="17"/>
        <v>138</v>
      </c>
      <c r="BC64" t="s">
        <v>188</v>
      </c>
      <c r="BD64" s="48">
        <v>2</v>
      </c>
      <c r="BE64" s="35">
        <f t="shared" si="22"/>
        <v>105</v>
      </c>
      <c r="BF64" t="s">
        <v>189</v>
      </c>
    </row>
    <row r="65" spans="30:58">
      <c r="AD65" s="40">
        <v>4</v>
      </c>
      <c r="AE65" s="35">
        <f t="shared" si="23"/>
        <v>171</v>
      </c>
      <c r="AF65" s="31" t="s">
        <v>190</v>
      </c>
      <c r="AG65" s="44" t="s">
        <v>723</v>
      </c>
      <c r="AH65" s="40">
        <v>4</v>
      </c>
      <c r="AI65" s="35">
        <f t="shared" si="24"/>
        <v>170</v>
      </c>
      <c r="AJ65" s="31" t="s">
        <v>284</v>
      </c>
      <c r="AK65" s="44" t="s">
        <v>405</v>
      </c>
      <c r="AX65" s="48">
        <v>3</v>
      </c>
      <c r="AY65" s="35">
        <f t="shared" si="16"/>
        <v>120</v>
      </c>
      <c r="AZ65" t="s">
        <v>191</v>
      </c>
      <c r="BA65" s="48">
        <v>4</v>
      </c>
      <c r="BB65" s="35">
        <f t="shared" si="17"/>
        <v>142</v>
      </c>
      <c r="BC65" t="s">
        <v>192</v>
      </c>
      <c r="BD65" s="48">
        <v>2</v>
      </c>
      <c r="BE65" s="35">
        <f t="shared" si="22"/>
        <v>107</v>
      </c>
      <c r="BF65" t="s">
        <v>193</v>
      </c>
    </row>
    <row r="66" spans="30:58">
      <c r="AD66" s="40">
        <v>4</v>
      </c>
      <c r="AE66" s="35">
        <f t="shared" si="23"/>
        <v>175</v>
      </c>
      <c r="AF66" s="31" t="s">
        <v>213</v>
      </c>
      <c r="AG66" s="44" t="s">
        <v>468</v>
      </c>
      <c r="AH66" s="40">
        <v>4</v>
      </c>
      <c r="AI66" s="35">
        <f t="shared" si="24"/>
        <v>174</v>
      </c>
      <c r="AJ66" s="31" t="s">
        <v>291</v>
      </c>
      <c r="AK66" s="44" t="s">
        <v>405</v>
      </c>
      <c r="AX66" s="48">
        <v>3</v>
      </c>
      <c r="AY66" s="35">
        <f t="shared" si="16"/>
        <v>123</v>
      </c>
      <c r="AZ66" t="s">
        <v>205</v>
      </c>
      <c r="BA66" s="48">
        <v>4</v>
      </c>
      <c r="BB66" s="35">
        <f t="shared" si="17"/>
        <v>146</v>
      </c>
      <c r="BC66" t="s">
        <v>194</v>
      </c>
      <c r="BD66" s="40">
        <v>2</v>
      </c>
      <c r="BE66" s="35">
        <f t="shared" si="22"/>
        <v>109</v>
      </c>
      <c r="BF66" t="s">
        <v>195</v>
      </c>
    </row>
    <row r="67" spans="30:58">
      <c r="AD67" s="40">
        <v>4</v>
      </c>
      <c r="AE67" s="35">
        <f t="shared" si="23"/>
        <v>179</v>
      </c>
      <c r="AF67" s="31" t="s">
        <v>196</v>
      </c>
      <c r="AG67" s="44" t="s">
        <v>405</v>
      </c>
      <c r="AH67" s="40">
        <v>4</v>
      </c>
      <c r="AI67" s="35">
        <f t="shared" si="24"/>
        <v>178</v>
      </c>
      <c r="AJ67" s="34" t="s">
        <v>197</v>
      </c>
      <c r="AK67" s="44" t="s">
        <v>725</v>
      </c>
      <c r="AX67" s="40">
        <v>3</v>
      </c>
      <c r="AY67" s="35">
        <f t="shared" si="16"/>
        <v>126</v>
      </c>
      <c r="AZ67" t="s">
        <v>260</v>
      </c>
      <c r="BA67" s="48">
        <v>4</v>
      </c>
      <c r="BB67" s="35">
        <f t="shared" si="17"/>
        <v>150</v>
      </c>
      <c r="BC67" t="s">
        <v>198</v>
      </c>
      <c r="BD67" s="40">
        <v>2</v>
      </c>
      <c r="BE67" s="35">
        <f t="shared" si="22"/>
        <v>111</v>
      </c>
      <c r="BF67" t="s">
        <v>199</v>
      </c>
    </row>
    <row r="68" spans="30:58">
      <c r="AD68" s="40">
        <v>4</v>
      </c>
      <c r="AE68" s="35">
        <f t="shared" si="23"/>
        <v>183</v>
      </c>
      <c r="AF68" s="31" t="s">
        <v>200</v>
      </c>
      <c r="AG68" s="44" t="s">
        <v>723</v>
      </c>
      <c r="AH68" s="40">
        <v>4</v>
      </c>
      <c r="AI68" s="35">
        <f t="shared" si="24"/>
        <v>182</v>
      </c>
      <c r="AJ68" s="34" t="s">
        <v>186</v>
      </c>
      <c r="AK68" s="44" t="s">
        <v>723</v>
      </c>
      <c r="AX68" s="40">
        <v>3</v>
      </c>
      <c r="AY68" s="35">
        <f t="shared" si="16"/>
        <v>129</v>
      </c>
      <c r="AZ68" t="s">
        <v>146</v>
      </c>
      <c r="BA68" s="40">
        <v>5</v>
      </c>
      <c r="BB68" s="35">
        <f t="shared" si="17"/>
        <v>155</v>
      </c>
      <c r="BC68" t="s">
        <v>201</v>
      </c>
      <c r="BD68" s="48">
        <v>2</v>
      </c>
      <c r="BE68" s="35">
        <f t="shared" si="22"/>
        <v>113</v>
      </c>
      <c r="BF68" t="s">
        <v>202</v>
      </c>
    </row>
    <row r="69" spans="30:58">
      <c r="AD69" s="40">
        <v>4</v>
      </c>
      <c r="AE69" s="35">
        <f t="shared" si="23"/>
        <v>187</v>
      </c>
      <c r="AF69" s="33" t="s">
        <v>203</v>
      </c>
      <c r="AG69" s="45" t="s">
        <v>704</v>
      </c>
      <c r="AH69" s="40">
        <v>4</v>
      </c>
      <c r="AI69" s="35">
        <f t="shared" si="24"/>
        <v>186</v>
      </c>
      <c r="AJ69" s="31" t="s">
        <v>196</v>
      </c>
      <c r="AK69" s="44" t="s">
        <v>405</v>
      </c>
      <c r="AX69" s="40">
        <v>3</v>
      </c>
      <c r="AY69" s="35">
        <f t="shared" si="16"/>
        <v>132</v>
      </c>
      <c r="AZ69" t="s">
        <v>151</v>
      </c>
      <c r="BA69" s="40">
        <v>5</v>
      </c>
      <c r="BB69" s="35">
        <f t="shared" si="17"/>
        <v>160</v>
      </c>
      <c r="BC69" t="s">
        <v>204</v>
      </c>
      <c r="BD69" s="48">
        <v>2</v>
      </c>
      <c r="BE69" s="35">
        <f t="shared" si="22"/>
        <v>115</v>
      </c>
      <c r="BF69" t="s">
        <v>77</v>
      </c>
    </row>
    <row r="70" spans="30:58">
      <c r="AD70" s="40">
        <v>5</v>
      </c>
      <c r="AE70" s="35">
        <f t="shared" ref="AE70:AE87" si="25">AE69+AD70</f>
        <v>192</v>
      </c>
      <c r="AF70" s="31" t="s">
        <v>333</v>
      </c>
      <c r="AG70" s="44" t="s">
        <v>723</v>
      </c>
      <c r="AH70" s="40">
        <v>4</v>
      </c>
      <c r="AI70" s="35">
        <f t="shared" ref="AI70:AI84" si="26">AI69+AH70</f>
        <v>190</v>
      </c>
      <c r="AJ70" s="31" t="s">
        <v>200</v>
      </c>
      <c r="AK70" s="44" t="s">
        <v>723</v>
      </c>
      <c r="AX70" s="40">
        <v>3</v>
      </c>
      <c r="AY70" s="35">
        <f t="shared" si="16"/>
        <v>135</v>
      </c>
      <c r="AZ70" t="s">
        <v>155</v>
      </c>
      <c r="BA70" s="40">
        <v>5</v>
      </c>
      <c r="BB70" s="35">
        <f t="shared" ref="BB70:BB97" si="27">BB69+BA70</f>
        <v>165</v>
      </c>
      <c r="BC70" t="s">
        <v>78</v>
      </c>
      <c r="BD70" s="48">
        <v>2</v>
      </c>
      <c r="BE70" s="35">
        <f t="shared" si="22"/>
        <v>117</v>
      </c>
      <c r="BF70" t="s">
        <v>79</v>
      </c>
    </row>
    <row r="71" spans="30:58">
      <c r="AD71" s="40">
        <v>5</v>
      </c>
      <c r="AE71" s="35">
        <f t="shared" si="25"/>
        <v>197</v>
      </c>
      <c r="AF71" s="31" t="s">
        <v>80</v>
      </c>
      <c r="AG71" s="44" t="s">
        <v>723</v>
      </c>
      <c r="AH71" s="40">
        <v>4</v>
      </c>
      <c r="AI71" s="35">
        <f t="shared" si="26"/>
        <v>194</v>
      </c>
      <c r="AJ71" s="31" t="s">
        <v>81</v>
      </c>
      <c r="AK71" s="44" t="s">
        <v>723</v>
      </c>
      <c r="AX71" s="40">
        <v>3</v>
      </c>
      <c r="AY71" s="35">
        <f t="shared" ref="AY71:AY111" si="28">AY70+AX71</f>
        <v>138</v>
      </c>
      <c r="AZ71" t="s">
        <v>159</v>
      </c>
      <c r="BA71" s="40">
        <v>5</v>
      </c>
      <c r="BB71" s="35">
        <f t="shared" si="27"/>
        <v>170</v>
      </c>
      <c r="BC71" t="s">
        <v>82</v>
      </c>
      <c r="BD71" s="48">
        <v>2</v>
      </c>
      <c r="BE71" s="35">
        <f t="shared" ref="BE71:BE100" si="29">BE70+BD71</f>
        <v>119</v>
      </c>
      <c r="BF71" t="s">
        <v>83</v>
      </c>
    </row>
    <row r="72" spans="30:58">
      <c r="AD72" s="40">
        <v>5</v>
      </c>
      <c r="AE72" s="35">
        <f t="shared" si="25"/>
        <v>202</v>
      </c>
      <c r="AF72" s="31" t="s">
        <v>84</v>
      </c>
      <c r="AG72" s="44" t="s">
        <v>723</v>
      </c>
      <c r="AH72" s="40">
        <v>5</v>
      </c>
      <c r="AI72" s="35">
        <f t="shared" si="26"/>
        <v>199</v>
      </c>
      <c r="AJ72" s="33" t="s">
        <v>85</v>
      </c>
      <c r="AK72" s="45" t="s">
        <v>704</v>
      </c>
      <c r="AX72" s="40">
        <v>3</v>
      </c>
      <c r="AY72" s="35">
        <f t="shared" si="28"/>
        <v>141</v>
      </c>
      <c r="AZ72" t="s">
        <v>164</v>
      </c>
      <c r="BA72" s="40">
        <v>5</v>
      </c>
      <c r="BB72" s="35">
        <f t="shared" si="27"/>
        <v>175</v>
      </c>
      <c r="BC72" t="s">
        <v>86</v>
      </c>
      <c r="BD72" s="48">
        <v>2</v>
      </c>
      <c r="BE72" s="35">
        <f t="shared" si="29"/>
        <v>121</v>
      </c>
      <c r="BF72" t="s">
        <v>87</v>
      </c>
    </row>
    <row r="73" spans="30:58">
      <c r="AD73" s="40">
        <v>5</v>
      </c>
      <c r="AE73" s="35">
        <f t="shared" si="25"/>
        <v>207</v>
      </c>
      <c r="AF73" s="33" t="s">
        <v>88</v>
      </c>
      <c r="AG73" s="45" t="s">
        <v>704</v>
      </c>
      <c r="AH73" s="40">
        <v>6</v>
      </c>
      <c r="AI73" s="35">
        <f t="shared" si="26"/>
        <v>205</v>
      </c>
      <c r="AJ73" s="34" t="s">
        <v>89</v>
      </c>
      <c r="AK73" s="44" t="s">
        <v>405</v>
      </c>
      <c r="AX73" s="40">
        <v>4</v>
      </c>
      <c r="AY73" s="35">
        <f t="shared" si="28"/>
        <v>145</v>
      </c>
      <c r="AZ73" t="s">
        <v>168</v>
      </c>
      <c r="BA73" s="40">
        <v>5</v>
      </c>
      <c r="BB73" s="35">
        <f t="shared" si="27"/>
        <v>180</v>
      </c>
      <c r="BC73" t="s">
        <v>90</v>
      </c>
      <c r="BD73" s="48">
        <v>2</v>
      </c>
      <c r="BE73" s="35">
        <f t="shared" si="29"/>
        <v>123</v>
      </c>
      <c r="BF73" t="s">
        <v>91</v>
      </c>
    </row>
    <row r="74" spans="30:58">
      <c r="AD74" s="40">
        <v>5</v>
      </c>
      <c r="AE74" s="35">
        <f t="shared" si="25"/>
        <v>212</v>
      </c>
      <c r="AF74" s="33" t="s">
        <v>85</v>
      </c>
      <c r="AG74" s="45" t="s">
        <v>704</v>
      </c>
      <c r="AH74" s="40">
        <v>6</v>
      </c>
      <c r="AI74" s="35">
        <f t="shared" si="26"/>
        <v>211</v>
      </c>
      <c r="AJ74" s="31" t="s">
        <v>92</v>
      </c>
      <c r="AK74" s="44" t="s">
        <v>723</v>
      </c>
      <c r="AX74" s="40">
        <v>4</v>
      </c>
      <c r="AY74" s="35">
        <f t="shared" si="28"/>
        <v>149</v>
      </c>
      <c r="AZ74" t="s">
        <v>176</v>
      </c>
      <c r="BA74" s="40">
        <v>5</v>
      </c>
      <c r="BB74" s="35">
        <f t="shared" si="27"/>
        <v>185</v>
      </c>
      <c r="BC74" t="s">
        <v>93</v>
      </c>
      <c r="BD74" s="48">
        <v>2</v>
      </c>
      <c r="BE74" s="35">
        <f t="shared" si="29"/>
        <v>125</v>
      </c>
      <c r="BF74" t="s">
        <v>94</v>
      </c>
    </row>
    <row r="75" spans="30:58">
      <c r="AD75" s="40">
        <v>6</v>
      </c>
      <c r="AE75" s="35">
        <f t="shared" si="25"/>
        <v>218</v>
      </c>
      <c r="AF75" s="34" t="s">
        <v>196</v>
      </c>
      <c r="AG75" s="44" t="s">
        <v>405</v>
      </c>
      <c r="AH75" s="40">
        <v>6</v>
      </c>
      <c r="AI75" s="35">
        <f t="shared" si="26"/>
        <v>217</v>
      </c>
      <c r="AJ75" s="31" t="s">
        <v>95</v>
      </c>
      <c r="AK75" s="44" t="s">
        <v>725</v>
      </c>
      <c r="AX75" s="40">
        <v>4</v>
      </c>
      <c r="AY75" s="35">
        <f t="shared" si="28"/>
        <v>153</v>
      </c>
      <c r="AZ75" t="s">
        <v>582</v>
      </c>
      <c r="BA75" s="40">
        <v>5</v>
      </c>
      <c r="BB75" s="35">
        <f t="shared" si="27"/>
        <v>190</v>
      </c>
      <c r="BC75" t="s">
        <v>96</v>
      </c>
      <c r="BD75" s="40">
        <v>3</v>
      </c>
      <c r="BE75" s="35">
        <f t="shared" si="29"/>
        <v>128</v>
      </c>
      <c r="BF75" t="s">
        <v>97</v>
      </c>
    </row>
    <row r="76" spans="30:58">
      <c r="AD76" s="40">
        <v>6</v>
      </c>
      <c r="AE76" s="35">
        <f t="shared" si="25"/>
        <v>224</v>
      </c>
      <c r="AF76" s="31" t="s">
        <v>576</v>
      </c>
      <c r="AG76" s="44" t="s">
        <v>723</v>
      </c>
      <c r="AH76" s="40">
        <v>6</v>
      </c>
      <c r="AI76" s="35">
        <f t="shared" si="26"/>
        <v>223</v>
      </c>
      <c r="AJ76" s="31" t="s">
        <v>98</v>
      </c>
      <c r="AK76" s="44" t="s">
        <v>723</v>
      </c>
      <c r="AX76" s="48">
        <v>4</v>
      </c>
      <c r="AY76" s="35">
        <f t="shared" si="28"/>
        <v>157</v>
      </c>
      <c r="AZ76" t="s">
        <v>225</v>
      </c>
      <c r="BA76" s="40">
        <v>5</v>
      </c>
      <c r="BB76" s="35">
        <f t="shared" si="27"/>
        <v>195</v>
      </c>
      <c r="BC76" t="s">
        <v>99</v>
      </c>
      <c r="BD76" s="48">
        <v>3</v>
      </c>
      <c r="BE76" s="35">
        <f t="shared" si="29"/>
        <v>131</v>
      </c>
      <c r="BF76" t="s">
        <v>100</v>
      </c>
    </row>
    <row r="77" spans="30:58">
      <c r="AD77" s="40">
        <v>6</v>
      </c>
      <c r="AE77" s="35">
        <f t="shared" si="25"/>
        <v>230</v>
      </c>
      <c r="AF77" s="31" t="s">
        <v>101</v>
      </c>
      <c r="AG77" s="44" t="s">
        <v>725</v>
      </c>
      <c r="AH77" s="40">
        <v>6</v>
      </c>
      <c r="AI77" s="35">
        <f t="shared" si="26"/>
        <v>229</v>
      </c>
      <c r="AJ77" s="31" t="s">
        <v>102</v>
      </c>
      <c r="AK77" s="44" t="s">
        <v>725</v>
      </c>
      <c r="AX77" s="48">
        <v>4</v>
      </c>
      <c r="AY77" s="35">
        <f t="shared" si="28"/>
        <v>161</v>
      </c>
      <c r="AZ77" t="s">
        <v>188</v>
      </c>
      <c r="BA77" s="48">
        <v>5</v>
      </c>
      <c r="BB77" s="35">
        <f t="shared" si="27"/>
        <v>200</v>
      </c>
      <c r="BC77" t="s">
        <v>103</v>
      </c>
      <c r="BD77" s="48">
        <v>3</v>
      </c>
      <c r="BE77" s="35">
        <f t="shared" si="29"/>
        <v>134</v>
      </c>
      <c r="BF77" t="s">
        <v>104</v>
      </c>
    </row>
    <row r="78" spans="30:58">
      <c r="AD78" s="40">
        <v>6</v>
      </c>
      <c r="AE78" s="35">
        <f t="shared" si="25"/>
        <v>236</v>
      </c>
      <c r="AF78" s="31" t="s">
        <v>395</v>
      </c>
      <c r="AG78" s="44" t="s">
        <v>723</v>
      </c>
      <c r="AH78" s="40">
        <v>6</v>
      </c>
      <c r="AI78" s="35">
        <f t="shared" si="26"/>
        <v>235</v>
      </c>
      <c r="AJ78" s="31" t="s">
        <v>105</v>
      </c>
      <c r="AK78" s="44" t="s">
        <v>723</v>
      </c>
      <c r="AX78" s="48">
        <v>4</v>
      </c>
      <c r="AY78" s="35">
        <f t="shared" si="28"/>
        <v>165</v>
      </c>
      <c r="AZ78" t="s">
        <v>106</v>
      </c>
      <c r="BA78" s="48">
        <v>5</v>
      </c>
      <c r="BB78" s="35">
        <f t="shared" si="27"/>
        <v>205</v>
      </c>
      <c r="BC78" t="s">
        <v>107</v>
      </c>
      <c r="BD78" s="48">
        <v>3</v>
      </c>
      <c r="BE78" s="35">
        <f t="shared" si="29"/>
        <v>137</v>
      </c>
      <c r="BF78" t="s">
        <v>108</v>
      </c>
    </row>
    <row r="79" spans="30:58">
      <c r="AD79" s="40">
        <v>6</v>
      </c>
      <c r="AE79" s="35">
        <f t="shared" si="25"/>
        <v>242</v>
      </c>
      <c r="AF79" s="31" t="s">
        <v>98</v>
      </c>
      <c r="AG79" s="44" t="s">
        <v>723</v>
      </c>
      <c r="AH79" s="40">
        <v>6</v>
      </c>
      <c r="AI79" s="35">
        <f t="shared" si="26"/>
        <v>241</v>
      </c>
      <c r="AJ79" s="33" t="s">
        <v>109</v>
      </c>
      <c r="AK79" s="45" t="s">
        <v>704</v>
      </c>
      <c r="AX79" s="48">
        <v>4</v>
      </c>
      <c r="AY79" s="35">
        <f t="shared" si="28"/>
        <v>169</v>
      </c>
      <c r="AZ79" t="s">
        <v>194</v>
      </c>
      <c r="BA79" s="48">
        <v>5</v>
      </c>
      <c r="BB79" s="35">
        <f t="shared" si="27"/>
        <v>210</v>
      </c>
      <c r="BC79" t="s">
        <v>110</v>
      </c>
      <c r="BD79" s="48">
        <v>3</v>
      </c>
      <c r="BE79" s="35">
        <f t="shared" si="29"/>
        <v>140</v>
      </c>
      <c r="BF79" t="s">
        <v>111</v>
      </c>
    </row>
    <row r="80" spans="30:58" ht="14" thickBot="1">
      <c r="AD80" s="40">
        <v>6</v>
      </c>
      <c r="AE80" s="35">
        <f t="shared" si="25"/>
        <v>248</v>
      </c>
      <c r="AF80" s="31" t="s">
        <v>112</v>
      </c>
      <c r="AG80" s="44" t="s">
        <v>277</v>
      </c>
      <c r="AH80" s="41">
        <v>6</v>
      </c>
      <c r="AI80" s="35">
        <f t="shared" si="26"/>
        <v>247</v>
      </c>
      <c r="AJ80" s="57" t="s">
        <v>105</v>
      </c>
      <c r="AK80" s="58" t="s">
        <v>723</v>
      </c>
      <c r="AX80" s="48">
        <v>4</v>
      </c>
      <c r="AY80" s="35">
        <f t="shared" si="28"/>
        <v>173</v>
      </c>
      <c r="AZ80" t="s">
        <v>198</v>
      </c>
      <c r="BA80" s="48">
        <v>5</v>
      </c>
      <c r="BB80" s="35">
        <f t="shared" si="27"/>
        <v>215</v>
      </c>
      <c r="BC80" t="s">
        <v>113</v>
      </c>
      <c r="BD80" s="48">
        <v>3</v>
      </c>
      <c r="BE80" s="35">
        <f t="shared" si="29"/>
        <v>143</v>
      </c>
      <c r="BF80" t="s">
        <v>114</v>
      </c>
    </row>
    <row r="81" spans="30:58">
      <c r="AD81" s="40">
        <v>6</v>
      </c>
      <c r="AE81" s="35">
        <f t="shared" si="25"/>
        <v>254</v>
      </c>
      <c r="AF81" s="31" t="s">
        <v>174</v>
      </c>
      <c r="AG81" s="44" t="s">
        <v>723</v>
      </c>
      <c r="AH81" s="40">
        <v>10</v>
      </c>
      <c r="AI81" s="35">
        <f t="shared" si="26"/>
        <v>257</v>
      </c>
      <c r="AJ81" s="33" t="s">
        <v>115</v>
      </c>
      <c r="AK81" s="45" t="s">
        <v>116</v>
      </c>
      <c r="AX81" s="40">
        <v>5</v>
      </c>
      <c r="AY81" s="35">
        <f t="shared" si="28"/>
        <v>178</v>
      </c>
      <c r="AZ81" t="s">
        <v>117</v>
      </c>
      <c r="BA81" s="48">
        <v>5</v>
      </c>
      <c r="BB81" s="35">
        <f t="shared" si="27"/>
        <v>220</v>
      </c>
      <c r="BC81" t="s">
        <v>118</v>
      </c>
      <c r="BD81" s="48">
        <v>3</v>
      </c>
      <c r="BE81" s="35">
        <f t="shared" si="29"/>
        <v>146</v>
      </c>
      <c r="BF81" t="s">
        <v>119</v>
      </c>
    </row>
    <row r="82" spans="30:58">
      <c r="AD82" s="40">
        <v>6</v>
      </c>
      <c r="AE82" s="35">
        <f t="shared" si="25"/>
        <v>260</v>
      </c>
      <c r="AF82" s="31" t="s">
        <v>120</v>
      </c>
      <c r="AG82" s="44" t="s">
        <v>725</v>
      </c>
      <c r="AH82" s="40">
        <v>10</v>
      </c>
      <c r="AI82" s="35">
        <f t="shared" si="26"/>
        <v>267</v>
      </c>
      <c r="AJ82" s="35" t="s">
        <v>121</v>
      </c>
      <c r="AK82" s="44" t="s">
        <v>122</v>
      </c>
      <c r="AX82" s="40">
        <v>5</v>
      </c>
      <c r="AY82" s="35">
        <f t="shared" si="28"/>
        <v>183</v>
      </c>
      <c r="AZ82" t="s">
        <v>201</v>
      </c>
      <c r="BA82" s="48">
        <v>6</v>
      </c>
      <c r="BB82" s="35">
        <f t="shared" si="27"/>
        <v>226</v>
      </c>
      <c r="BC82" t="s">
        <v>123</v>
      </c>
      <c r="BD82" s="48">
        <v>3</v>
      </c>
      <c r="BE82" s="35">
        <f t="shared" si="29"/>
        <v>149</v>
      </c>
      <c r="BF82" t="s">
        <v>124</v>
      </c>
    </row>
    <row r="83" spans="30:58" ht="14" thickBot="1">
      <c r="AD83" s="40">
        <v>6</v>
      </c>
      <c r="AE83" s="35">
        <f t="shared" si="25"/>
        <v>266</v>
      </c>
      <c r="AF83" s="31" t="s">
        <v>125</v>
      </c>
      <c r="AG83" s="44" t="s">
        <v>723</v>
      </c>
      <c r="AH83" s="41">
        <v>10</v>
      </c>
      <c r="AI83" s="35">
        <f t="shared" si="26"/>
        <v>277</v>
      </c>
      <c r="AJ83" s="46" t="s">
        <v>126</v>
      </c>
      <c r="AK83" s="47" t="s">
        <v>704</v>
      </c>
      <c r="AX83" s="40">
        <v>5</v>
      </c>
      <c r="AY83" s="35">
        <f t="shared" si="28"/>
        <v>188</v>
      </c>
      <c r="AZ83" t="s">
        <v>204</v>
      </c>
      <c r="BA83" s="48">
        <v>6</v>
      </c>
      <c r="BB83" s="35">
        <f t="shared" si="27"/>
        <v>232</v>
      </c>
      <c r="BC83" t="s">
        <v>303</v>
      </c>
      <c r="BD83" s="48">
        <v>3</v>
      </c>
      <c r="BE83" s="35">
        <f t="shared" si="29"/>
        <v>152</v>
      </c>
      <c r="BF83" t="s">
        <v>127</v>
      </c>
    </row>
    <row r="84" spans="30:58" ht="14" thickBot="1">
      <c r="AD84" s="41">
        <v>10</v>
      </c>
      <c r="AE84" s="35">
        <f t="shared" si="25"/>
        <v>276</v>
      </c>
      <c r="AF84" s="46" t="s">
        <v>115</v>
      </c>
      <c r="AG84" s="47" t="s">
        <v>116</v>
      </c>
      <c r="AH84" s="41">
        <v>10</v>
      </c>
      <c r="AI84" s="35">
        <f t="shared" si="26"/>
        <v>287</v>
      </c>
      <c r="AJ84" s="46" t="s">
        <v>126</v>
      </c>
      <c r="AK84" s="47" t="s">
        <v>704</v>
      </c>
      <c r="AX84" s="40">
        <v>5</v>
      </c>
      <c r="AY84" s="35">
        <f t="shared" si="28"/>
        <v>193</v>
      </c>
      <c r="AZ84" t="s">
        <v>78</v>
      </c>
      <c r="BA84" s="48">
        <v>6</v>
      </c>
      <c r="BB84" s="35">
        <f t="shared" si="27"/>
        <v>238</v>
      </c>
      <c r="BC84" t="s">
        <v>128</v>
      </c>
      <c r="BD84" s="48">
        <v>3</v>
      </c>
      <c r="BE84" s="35">
        <f t="shared" si="29"/>
        <v>155</v>
      </c>
      <c r="BF84" t="s">
        <v>129</v>
      </c>
    </row>
    <row r="85" spans="30:58">
      <c r="AD85" s="40">
        <v>10</v>
      </c>
      <c r="AE85" s="35">
        <f t="shared" si="25"/>
        <v>286</v>
      </c>
      <c r="AF85" s="35" t="s">
        <v>121</v>
      </c>
      <c r="AG85" s="44" t="s">
        <v>122</v>
      </c>
      <c r="AX85" s="40">
        <v>5</v>
      </c>
      <c r="AY85" s="35">
        <f t="shared" si="28"/>
        <v>198</v>
      </c>
      <c r="AZ85" t="s">
        <v>217</v>
      </c>
      <c r="BA85" s="48">
        <v>6</v>
      </c>
      <c r="BB85" s="35">
        <f t="shared" si="27"/>
        <v>244</v>
      </c>
      <c r="BC85" t="s">
        <v>130</v>
      </c>
      <c r="BD85" s="48">
        <v>3</v>
      </c>
      <c r="BE85" s="35">
        <f t="shared" si="29"/>
        <v>158</v>
      </c>
      <c r="BF85" t="s">
        <v>131</v>
      </c>
    </row>
    <row r="86" spans="30:58" ht="14" thickBot="1">
      <c r="AD86" s="41">
        <v>10</v>
      </c>
      <c r="AE86" s="35">
        <f t="shared" si="25"/>
        <v>296</v>
      </c>
      <c r="AF86" s="46" t="s">
        <v>132</v>
      </c>
      <c r="AG86" s="47" t="s">
        <v>704</v>
      </c>
      <c r="AX86" s="40">
        <v>5</v>
      </c>
      <c r="AY86" s="35">
        <f t="shared" si="28"/>
        <v>203</v>
      </c>
      <c r="AZ86" t="s">
        <v>96</v>
      </c>
      <c r="BA86" s="40">
        <v>8</v>
      </c>
      <c r="BB86" s="35">
        <f t="shared" si="27"/>
        <v>252</v>
      </c>
      <c r="BC86" t="s">
        <v>133</v>
      </c>
      <c r="BD86" s="48">
        <v>3</v>
      </c>
      <c r="BE86" s="35">
        <f t="shared" si="29"/>
        <v>161</v>
      </c>
      <c r="BF86" t="s">
        <v>134</v>
      </c>
    </row>
    <row r="87" spans="30:58" ht="14" thickBot="1">
      <c r="AD87" s="41">
        <v>10</v>
      </c>
      <c r="AE87" s="35">
        <f t="shared" si="25"/>
        <v>306</v>
      </c>
      <c r="AF87" s="46" t="s">
        <v>132</v>
      </c>
      <c r="AG87" s="47" t="s">
        <v>704</v>
      </c>
      <c r="AX87" s="40">
        <v>5</v>
      </c>
      <c r="AY87" s="35">
        <f t="shared" si="28"/>
        <v>208</v>
      </c>
      <c r="AZ87" t="s">
        <v>99</v>
      </c>
      <c r="BA87" s="48">
        <v>8</v>
      </c>
      <c r="BB87" s="35">
        <f t="shared" si="27"/>
        <v>260</v>
      </c>
      <c r="BC87" t="s">
        <v>135</v>
      </c>
      <c r="BD87" s="40">
        <v>3</v>
      </c>
      <c r="BE87" s="35">
        <f t="shared" si="29"/>
        <v>164</v>
      </c>
      <c r="BF87" t="s">
        <v>136</v>
      </c>
    </row>
    <row r="88" spans="30:58">
      <c r="AX88" s="48">
        <v>5</v>
      </c>
      <c r="AY88" s="35">
        <f t="shared" si="28"/>
        <v>213</v>
      </c>
      <c r="AZ88" t="s">
        <v>107</v>
      </c>
      <c r="BA88" s="48">
        <v>8</v>
      </c>
      <c r="BB88" s="35">
        <f t="shared" si="27"/>
        <v>268</v>
      </c>
      <c r="BC88" t="s">
        <v>137</v>
      </c>
      <c r="BD88" s="40">
        <v>3</v>
      </c>
      <c r="BE88" s="35">
        <f t="shared" si="29"/>
        <v>167</v>
      </c>
      <c r="BF88" t="s">
        <v>138</v>
      </c>
    </row>
    <row r="89" spans="30:58">
      <c r="AX89" s="48">
        <v>5</v>
      </c>
      <c r="AY89" s="35">
        <f t="shared" si="28"/>
        <v>218</v>
      </c>
      <c r="AZ89" t="s">
        <v>139</v>
      </c>
      <c r="BA89" s="48">
        <v>8</v>
      </c>
      <c r="BB89" s="35">
        <f t="shared" si="27"/>
        <v>276</v>
      </c>
      <c r="BC89" t="s">
        <v>140</v>
      </c>
      <c r="BD89" s="40">
        <v>3</v>
      </c>
      <c r="BE89" s="35">
        <f t="shared" si="29"/>
        <v>170</v>
      </c>
      <c r="BF89" t="s">
        <v>141</v>
      </c>
    </row>
    <row r="90" spans="30:58">
      <c r="AX90" s="48">
        <v>5</v>
      </c>
      <c r="AY90" s="35">
        <f t="shared" si="28"/>
        <v>223</v>
      </c>
      <c r="AZ90" t="s">
        <v>110</v>
      </c>
      <c r="BA90" s="48">
        <v>8</v>
      </c>
      <c r="BB90" s="35">
        <f t="shared" si="27"/>
        <v>284</v>
      </c>
      <c r="BC90" t="s">
        <v>142</v>
      </c>
      <c r="BD90" s="48">
        <v>3</v>
      </c>
      <c r="BE90" s="35">
        <f t="shared" si="29"/>
        <v>173</v>
      </c>
      <c r="BF90" t="s">
        <v>11</v>
      </c>
    </row>
    <row r="91" spans="30:58">
      <c r="AX91" s="48">
        <v>5</v>
      </c>
      <c r="AY91" s="35">
        <f t="shared" si="28"/>
        <v>228</v>
      </c>
      <c r="AZ91" t="s">
        <v>113</v>
      </c>
      <c r="BA91" s="48">
        <v>8</v>
      </c>
      <c r="BB91" s="35">
        <f t="shared" si="27"/>
        <v>292</v>
      </c>
      <c r="BC91" t="s">
        <v>12</v>
      </c>
      <c r="BD91" s="48">
        <v>3</v>
      </c>
      <c r="BE91" s="35">
        <f t="shared" si="29"/>
        <v>176</v>
      </c>
      <c r="BF91" t="s">
        <v>13</v>
      </c>
    </row>
    <row r="92" spans="30:58">
      <c r="AX92" s="48">
        <v>5</v>
      </c>
      <c r="AY92" s="35">
        <f t="shared" si="28"/>
        <v>233</v>
      </c>
      <c r="AZ92" t="s">
        <v>118</v>
      </c>
      <c r="BA92" s="40">
        <v>10</v>
      </c>
      <c r="BB92" s="35">
        <f t="shared" si="27"/>
        <v>302</v>
      </c>
      <c r="BC92" t="s">
        <v>14</v>
      </c>
      <c r="BD92" s="48">
        <v>3</v>
      </c>
      <c r="BE92" s="35">
        <f t="shared" si="29"/>
        <v>179</v>
      </c>
      <c r="BF92" t="s">
        <v>15</v>
      </c>
    </row>
    <row r="93" spans="30:58">
      <c r="AX93" s="48">
        <v>5</v>
      </c>
      <c r="AY93" s="35">
        <f t="shared" si="28"/>
        <v>238</v>
      </c>
      <c r="AZ93" t="s">
        <v>322</v>
      </c>
      <c r="BA93" s="40">
        <v>10</v>
      </c>
      <c r="BB93" s="35">
        <f t="shared" si="27"/>
        <v>312</v>
      </c>
      <c r="BC93" t="s">
        <v>16</v>
      </c>
      <c r="BD93" s="40">
        <v>3</v>
      </c>
      <c r="BE93" s="35">
        <f t="shared" si="29"/>
        <v>182</v>
      </c>
      <c r="BF93" t="s">
        <v>17</v>
      </c>
    </row>
    <row r="94" spans="30:58">
      <c r="AX94" s="48">
        <v>5</v>
      </c>
      <c r="AY94" s="35">
        <f t="shared" si="28"/>
        <v>243</v>
      </c>
      <c r="AZ94" t="s">
        <v>330</v>
      </c>
      <c r="BA94" s="40">
        <v>10</v>
      </c>
      <c r="BB94" s="35">
        <f t="shared" si="27"/>
        <v>322</v>
      </c>
      <c r="BC94" t="s">
        <v>18</v>
      </c>
      <c r="BD94" s="40">
        <v>3</v>
      </c>
      <c r="BE94" s="35">
        <f t="shared" si="29"/>
        <v>185</v>
      </c>
      <c r="BF94" t="s">
        <v>19</v>
      </c>
    </row>
    <row r="95" spans="30:58">
      <c r="AX95" s="48">
        <v>6</v>
      </c>
      <c r="AY95" s="35">
        <f t="shared" si="28"/>
        <v>249</v>
      </c>
      <c r="AZ95" t="s">
        <v>128</v>
      </c>
      <c r="BA95" s="48">
        <v>10</v>
      </c>
      <c r="BB95" s="35">
        <f t="shared" si="27"/>
        <v>332</v>
      </c>
      <c r="BC95" t="s">
        <v>20</v>
      </c>
      <c r="BD95" s="40">
        <v>3</v>
      </c>
      <c r="BE95" s="35">
        <f t="shared" si="29"/>
        <v>188</v>
      </c>
      <c r="BF95" t="s">
        <v>21</v>
      </c>
    </row>
    <row r="96" spans="30:58">
      <c r="AX96" s="48">
        <v>6</v>
      </c>
      <c r="AY96" s="35">
        <f t="shared" si="28"/>
        <v>255</v>
      </c>
      <c r="AZ96" t="s">
        <v>22</v>
      </c>
      <c r="BA96" s="48">
        <v>10</v>
      </c>
      <c r="BB96" s="35">
        <f t="shared" si="27"/>
        <v>342</v>
      </c>
      <c r="BC96" t="s">
        <v>23</v>
      </c>
      <c r="BD96" s="48">
        <v>3</v>
      </c>
      <c r="BE96" s="35">
        <f t="shared" si="29"/>
        <v>191</v>
      </c>
      <c r="BF96" t="s">
        <v>24</v>
      </c>
    </row>
    <row r="97" spans="50:58">
      <c r="AX97" s="48">
        <v>6</v>
      </c>
      <c r="AY97" s="35">
        <f t="shared" si="28"/>
        <v>261</v>
      </c>
      <c r="AZ97" t="s">
        <v>130</v>
      </c>
      <c r="BA97" s="48">
        <v>10</v>
      </c>
      <c r="BB97" s="35">
        <f t="shared" si="27"/>
        <v>352</v>
      </c>
      <c r="BC97" t="s">
        <v>25</v>
      </c>
      <c r="BD97" s="48">
        <v>3</v>
      </c>
      <c r="BE97" s="35">
        <f t="shared" si="29"/>
        <v>194</v>
      </c>
      <c r="BF97" t="s">
        <v>26</v>
      </c>
    </row>
    <row r="98" spans="50:58">
      <c r="AX98" s="40">
        <v>8</v>
      </c>
      <c r="AY98" s="35">
        <f t="shared" si="28"/>
        <v>269</v>
      </c>
      <c r="AZ98" t="s">
        <v>27</v>
      </c>
      <c r="BD98" s="48">
        <v>4</v>
      </c>
      <c r="BE98" s="35">
        <f t="shared" si="29"/>
        <v>198</v>
      </c>
      <c r="BF98" t="s">
        <v>28</v>
      </c>
    </row>
    <row r="99" spans="50:58">
      <c r="AX99" s="40">
        <v>8</v>
      </c>
      <c r="AY99" s="35">
        <f t="shared" si="28"/>
        <v>277</v>
      </c>
      <c r="AZ99" t="s">
        <v>133</v>
      </c>
      <c r="BD99" s="48">
        <v>5</v>
      </c>
      <c r="BE99" s="35">
        <f t="shared" si="29"/>
        <v>203</v>
      </c>
      <c r="BF99" s="32" t="s">
        <v>29</v>
      </c>
    </row>
    <row r="100" spans="50:58">
      <c r="AX100" s="48">
        <v>8</v>
      </c>
      <c r="AY100" s="35">
        <f t="shared" si="28"/>
        <v>285</v>
      </c>
      <c r="AZ100" t="s">
        <v>135</v>
      </c>
      <c r="BD100" s="48">
        <v>5</v>
      </c>
      <c r="BE100" s="35">
        <f t="shared" si="29"/>
        <v>208</v>
      </c>
      <c r="BF100" s="32" t="s">
        <v>29</v>
      </c>
    </row>
    <row r="101" spans="50:58">
      <c r="AX101" s="48">
        <v>8</v>
      </c>
      <c r="AY101" s="35">
        <f t="shared" si="28"/>
        <v>293</v>
      </c>
      <c r="AZ101" t="s">
        <v>137</v>
      </c>
    </row>
    <row r="102" spans="50:58">
      <c r="AX102" s="48">
        <v>8</v>
      </c>
      <c r="AY102" s="35">
        <f t="shared" si="28"/>
        <v>301</v>
      </c>
      <c r="AZ102" t="s">
        <v>30</v>
      </c>
    </row>
    <row r="103" spans="50:58">
      <c r="AX103" s="48">
        <v>8</v>
      </c>
      <c r="AY103" s="35">
        <f t="shared" si="28"/>
        <v>309</v>
      </c>
      <c r="AZ103" t="s">
        <v>140</v>
      </c>
    </row>
    <row r="104" spans="50:58">
      <c r="AX104" s="48">
        <v>8</v>
      </c>
      <c r="AY104" s="35">
        <f t="shared" si="28"/>
        <v>317</v>
      </c>
      <c r="AZ104" t="s">
        <v>142</v>
      </c>
    </row>
    <row r="105" spans="50:58">
      <c r="AX105" s="48">
        <v>8</v>
      </c>
      <c r="AY105" s="35">
        <f t="shared" si="28"/>
        <v>325</v>
      </c>
      <c r="AZ105" t="s">
        <v>12</v>
      </c>
    </row>
    <row r="106" spans="50:58">
      <c r="AX106" s="40">
        <v>10</v>
      </c>
      <c r="AY106" s="35">
        <f t="shared" si="28"/>
        <v>335</v>
      </c>
      <c r="AZ106" t="s">
        <v>14</v>
      </c>
    </row>
    <row r="107" spans="50:58">
      <c r="AX107" s="40">
        <v>10</v>
      </c>
      <c r="AY107" s="35">
        <f t="shared" si="28"/>
        <v>345</v>
      </c>
      <c r="AZ107" t="s">
        <v>16</v>
      </c>
    </row>
    <row r="108" spans="50:58">
      <c r="AX108" s="40">
        <v>10</v>
      </c>
      <c r="AY108" s="35">
        <f t="shared" si="28"/>
        <v>355</v>
      </c>
      <c r="AZ108" t="s">
        <v>18</v>
      </c>
    </row>
    <row r="109" spans="50:58">
      <c r="AX109" s="40">
        <v>10</v>
      </c>
      <c r="AY109" s="35">
        <f t="shared" si="28"/>
        <v>365</v>
      </c>
      <c r="AZ109" t="s">
        <v>20</v>
      </c>
    </row>
    <row r="110" spans="50:58">
      <c r="AX110" s="48">
        <v>10</v>
      </c>
      <c r="AY110" s="35">
        <f t="shared" si="28"/>
        <v>375</v>
      </c>
      <c r="AZ110" t="s">
        <v>23</v>
      </c>
    </row>
    <row r="111" spans="50:58">
      <c r="AX111" s="48">
        <v>10</v>
      </c>
      <c r="AY111" s="35">
        <f t="shared" si="28"/>
        <v>385</v>
      </c>
      <c r="AZ111" t="s">
        <v>25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R111"/>
  <sheetViews>
    <sheetView view="pageLayout" topLeftCell="BC1" workbookViewId="0">
      <selection activeCell="BG1" sqref="BG1:CI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7" max="27" width="3.85546875" style="27" bestFit="1" customWidth="1"/>
    <col min="28" max="28" width="5.28515625" style="27" bestFit="1" customWidth="1"/>
    <col min="30" max="30" width="3.85546875" style="35" bestFit="1" customWidth="1"/>
    <col min="31" max="31" width="5.28515625" style="35" bestFit="1" customWidth="1"/>
    <col min="32" max="32" width="33.28515625" bestFit="1" customWidth="1"/>
    <col min="33" max="33" width="25.85546875" bestFit="1" customWidth="1"/>
    <col min="34" max="34" width="3.85546875" style="35" bestFit="1" customWidth="1"/>
    <col min="35" max="35" width="5.28515625" style="35" bestFit="1" customWidth="1"/>
    <col min="36" max="36" width="42.28515625" bestFit="1" customWidth="1"/>
    <col min="37" max="37" width="25.42578125" bestFit="1" customWidth="1"/>
    <col min="38" max="38" width="14.140625" style="35" bestFit="1" customWidth="1"/>
    <col min="39" max="39" width="5.28515625" style="35" bestFit="1" customWidth="1"/>
    <col min="40" max="40" width="21.5703125" bestFit="1" customWidth="1"/>
    <col min="41" max="41" width="3.85546875" style="35" bestFit="1" customWidth="1"/>
    <col min="42" max="42" width="5.28515625" style="35" bestFit="1" customWidth="1"/>
    <col min="43" max="43" width="22.5703125" bestFit="1" customWidth="1"/>
    <col min="44" max="44" width="3.85546875" style="35" bestFit="1" customWidth="1"/>
    <col min="45" max="45" width="5.28515625" style="35" bestFit="1" customWidth="1"/>
    <col min="46" max="46" width="22.42578125" bestFit="1" customWidth="1"/>
    <col min="47" max="47" width="3.85546875" style="35" bestFit="1" customWidth="1"/>
    <col min="48" max="48" width="5.28515625" style="35" bestFit="1" customWidth="1"/>
    <col min="49" max="49" width="23.42578125" bestFit="1" customWidth="1"/>
    <col min="50" max="50" width="3.85546875" style="35" bestFit="1" customWidth="1"/>
    <col min="51" max="51" width="5.28515625" style="35" bestFit="1" customWidth="1"/>
    <col min="52" max="52" width="45.5703125" bestFit="1" customWidth="1"/>
    <col min="53" max="53" width="3.85546875" style="35" bestFit="1" customWidth="1"/>
    <col min="54" max="54" width="5.28515625" style="35" bestFit="1" customWidth="1"/>
    <col min="55" max="55" width="45.5703125" bestFit="1" customWidth="1"/>
    <col min="56" max="56" width="3.85546875" style="35" bestFit="1" customWidth="1"/>
    <col min="57" max="57" width="5.28515625" style="35" bestFit="1" customWidth="1"/>
    <col min="58" max="58" width="39.5703125" bestFit="1" customWidth="1"/>
    <col min="59" max="59" width="27.7109375" bestFit="1" customWidth="1"/>
    <col min="60" max="60" width="11" bestFit="1" customWidth="1"/>
    <col min="61" max="61" width="16.5703125" bestFit="1" customWidth="1"/>
    <col min="62" max="62" width="13.140625" customWidth="1"/>
    <col min="63" max="63" width="14.28515625" customWidth="1"/>
    <col min="64" max="64" width="16.7109375" bestFit="1" customWidth="1"/>
    <col min="65" max="65" width="16.28515625" bestFit="1" customWidth="1"/>
    <col min="66" max="66" width="18.85546875" customWidth="1"/>
    <col min="67" max="67" width="17.28515625" bestFit="1" customWidth="1"/>
  </cols>
  <sheetData>
    <row r="1" spans="1:70">
      <c r="D1" s="26" t="str">
        <f ca="1">IF(ISNA(D2)=TRUE,D8,D2)</f>
        <v>Un jeune homme</v>
      </c>
      <c r="H1" t="str">
        <f ca="1">IF(VLOOKUP($D$1,$D$5:$E$18,2,FALSE)="M",VLOOKUP(RANDBETWEEN(0,F3),G5:H14,2,TRUE),VLOOKUP(RANDBETWEEN(0,I3),J5:K14,2,TRUE))</f>
        <v>asio-americain</v>
      </c>
      <c r="K1" s="26" t="str">
        <f ca="1">IF(ISNA(H1)=TRUE,IF(VLOOKUP($D$1,$D$5:$E$18,2,TRUE)="M",H13,K13),H1)</f>
        <v>asio-americain</v>
      </c>
      <c r="L1" s="27"/>
      <c r="M1" s="27"/>
      <c r="N1" t="str">
        <f ca="1">IF(VLOOKUP($D$1,$D$5:$E$18,2,FALSE)="M",VLOOKUP(RANDBETWEEN(0,L3),M5:N11,2,TRUE),VLOOKUP(RANDBETWEEN(0,O3),P5:Q11,2,TRUE))</f>
        <v>de très grande taille</v>
      </c>
      <c r="Q1" s="26" t="str">
        <f ca="1">IF(ISNA(N1)=TRUE,IF(VLOOKUP($D$1,$D$5:$E$18,2,FALSE)="M",N11,Q11),N1)</f>
        <v>de très grande taille</v>
      </c>
      <c r="R1"/>
      <c r="S1"/>
      <c r="T1" t="str">
        <f ca="1">IF(VLOOKUP($D$1,$D$5:$E$18,2,FALSE)="M",VLOOKUP(RANDBETWEEN(0,R3),S5:T12,2,TRUE),VLOOKUP(RANDBETWEEN(0,U3),V5:W12,2,TRUE))</f>
        <v>pachydermique</v>
      </c>
      <c r="U1"/>
      <c r="V1"/>
      <c r="W1" s="26" t="str">
        <f ca="1">IF(ISNA(T1)=TRUE,IF(VLOOKUP($D$1,$D$5:$E$18,2,FALSE)="M",T11,W11),IF(T1=0,"",T1))</f>
        <v>pachydermique</v>
      </c>
      <c r="AA1"/>
      <c r="AB1"/>
      <c r="AF1" t="str">
        <f ca="1">IF(VLOOKUP($D$1,$D$5:$E$18,2,FALSE)="M",VLOOKUP(RANDBETWEEN(0,AD3),AE5:AF84,2,TRUE),VLOOKUP(RANDBETWEEN(0,AH3),AI5:AJ80,2,TRUE))</f>
        <v>à la dégaine de sdf</v>
      </c>
      <c r="AH1"/>
      <c r="AJ1" s="26" t="str">
        <f ca="1">IF(ISNA(AF1)=TRUE,IF(VLOOKUP($D$1,$D$5:$E$18,2,FALSE)="M",AF5,AJ5),AF1)</f>
        <v>à la dégaine de sdf</v>
      </c>
      <c r="AK1" t="s">
        <v>669</v>
      </c>
      <c r="AL1" t="s">
        <v>670</v>
      </c>
      <c r="AM1" s="35" t="str">
        <f ca="1">IF(ISNA(AL2)=TRUE,AM2,AL2)</f>
        <v>FS</v>
      </c>
      <c r="AN1" s="26" t="str">
        <f ca="1">IF($AM$1="MS",AN2,IF($AM$1="FS",AQ2,IF($AM$1="MP",AT2,IF($AM$1="FP",AW2,""))))</f>
        <v>de couleur kaki</v>
      </c>
      <c r="AO1"/>
      <c r="AR1"/>
      <c r="AT1" s="27"/>
      <c r="AU1" s="27"/>
      <c r="AW1" s="27"/>
      <c r="AX1"/>
      <c r="AY1"/>
      <c r="AZ1" t="str">
        <f ca="1">IF(VLOOKUP($D$1,$D$5:$E$18,2,FALSE)="M",VLOOKUP(RANDBETWEEN(1,AX3),AY5:AZ111,2,TRUE),VLOOKUP(RANDBETWEEN(1,BA3),BB5:BC97,2,TRUE))</f>
        <v>les mains en sang</v>
      </c>
      <c r="BA1"/>
      <c r="BB1"/>
      <c r="BC1" t="str">
        <f ca="1">IF(VLOOKUP($D$1,$D$5:$E$18,2,FALSE)="M",VLOOKUP(RANDBETWEEN(0,AX3),AY5:AZ111,2,TRUE),VLOOKUP(RANDBETWEEN(0,BA3),BB5:BC97,2,TRUE))</f>
        <v>portant des lunettes de soleil</v>
      </c>
      <c r="BD1"/>
      <c r="BE1"/>
      <c r="BF1" s="26" t="str">
        <f ca="1">IF(ISNA(BC1)=TRUE,IF(VLOOKUP($D$1,$D$5:$E$18,2,FALSE)="M",BC108,BF95),BC1)</f>
        <v>portant des lunettes de soleil</v>
      </c>
      <c r="BL1" s="26" t="str">
        <f ca="1">BI2&amp;" "&amp;BL2</f>
        <v>une fourchette enfoncée dans le poignet</v>
      </c>
      <c r="BO1" s="26" t="str">
        <f ca="1">VLOOKUP(RANDBETWEEN(0,BM3),BN5:BO18,2,TRUE)</f>
        <v>couinements aigus</v>
      </c>
      <c r="BR1" s="26" t="str">
        <f ca="1">VLOOKUP(RANDBETWEEN(0,BP3),BQ5:BR18,2,TRUE)</f>
        <v>boite</v>
      </c>
    </row>
    <row r="2" spans="1:70" ht="39" customHeight="1" thickBot="1">
      <c r="A2" s="5" t="s">
        <v>671</v>
      </c>
      <c r="D2" t="str">
        <f ca="1">VLOOKUP(RANDBETWEEN(0,B3),C5:D19,2,TRUE)</f>
        <v>Un jeune homme</v>
      </c>
      <c r="H2" t="str">
        <f ca="1">VLOOKUP(RANDBETWEEN(0,F3),G5:H14,2,TRUE)</f>
        <v>blanc americain</v>
      </c>
      <c r="K2" t="str">
        <f ca="1">VLOOKUP(RANDBETWEEN(0,I3),J5:K13,2,TRUE)</f>
        <v>amerindienne</v>
      </c>
      <c r="N2" t="str">
        <f ca="1">VLOOKUP(RANDBETWEEN(0,L3),M5:N10,2,TRUE)</f>
        <v>plutot grand</v>
      </c>
      <c r="Q2" t="str">
        <f ca="1">VLOOKUP(RANDBETWEEN(0,O3),P6:Q10,2,TRUE)</f>
        <v>plutot grande</v>
      </c>
      <c r="R2"/>
      <c r="S2"/>
      <c r="T2">
        <f ca="1">VLOOKUP(RANDBETWEEN(0,R3),S5:T12,2,TRUE)</f>
        <v>0</v>
      </c>
      <c r="U2"/>
      <c r="V2"/>
      <c r="W2" t="str">
        <f ca="1">VLOOKUP(RANDBETWEEN(0,U3),V5:W12,2,TRUE)</f>
        <v>grossse</v>
      </c>
      <c r="AA2"/>
      <c r="AB2"/>
      <c r="AF2" t="str">
        <f ca="1">VLOOKUP(RANDBETWEEN(0,AD3),AE5:AF86,2,TRUE)</f>
        <v>au look de footballeur américain</v>
      </c>
      <c r="AH2"/>
      <c r="AJ2" t="str">
        <f ca="1">VLOOKUP(RANDBETWEEN(0,AH3),AI5:AJ83,2,TRUE)</f>
        <v>en tailleur</v>
      </c>
      <c r="AK2">
        <f ca="1">IF(COUNTIF($AF$5:$AG$86,$AJ$1)&gt;0,1,2)</f>
        <v>1</v>
      </c>
      <c r="AL2" t="str">
        <f ca="1">IF(VLOOKUP($AJ$1,$AF$5:$AG$86,2,FALSE)="MS","MS",IF(VLOOKUP($AJ$1,$AF$5:$AG$86,2,FALSE)="FS","FS",IF(VLOOKUP($AJ$1,$AF$5:$AG$86,2,FALSE)="MP","MP",IF(VLOOKUP($AJ$1,$AF$5:$AG$86,2,FALSE)="-","","FP"))))</f>
        <v>FS</v>
      </c>
      <c r="AM2" s="35" t="str">
        <f ca="1">IF(VLOOKUP($AJ$1,$AJ$5:$AK$83,2,FALSE)="MS","MS",IF(VLOOKUP($AJ$1,$AJ$5:$AK$83,2,FALSE)="FS","FS",IF(VLOOKUP($AJ$1,$AJ$5:$AK$83,2,FALSE)="MP","MP",IF(VLOOKUP($AJ$1,$AJ$5:$AK$83,2,FALSE)="-","","FP"))))</f>
        <v>FS</v>
      </c>
      <c r="AN2" t="str">
        <f ca="1">VLOOKUP(RANDBETWEEN(0,AL3),AM5:AN37,2,TRUE)</f>
        <v>rongé par l'acide</v>
      </c>
      <c r="AO2"/>
      <c r="AQ2" t="str">
        <f ca="1">VLOOKUP(RANDBETWEEN(0,AO3),AP5:AQ37,2,TRUE)</f>
        <v>de couleur kaki</v>
      </c>
      <c r="AR2"/>
      <c r="AT2" t="str">
        <f ca="1">VLOOKUP(RANDBETWEEN(0,AR3),AS5:AT37,2,TRUE)</f>
        <v>débrayés</v>
      </c>
      <c r="AU2"/>
      <c r="AW2" t="str">
        <f ca="1">VLOOKUP(RANDBETWEEN(0,AU3),AV5:AW37,2,TRUE)</f>
        <v>d'une propreté suspecte</v>
      </c>
      <c r="AX2"/>
      <c r="AY2"/>
      <c r="AZ2" t="str">
        <f ca="1">VLOOKUP(RANDBETWEEN(1,AX3),AY5:AZ111,2,TRUE)</f>
        <v>les cheveux crasseux</v>
      </c>
      <c r="BA2"/>
      <c r="BB2"/>
      <c r="BC2" t="str">
        <f ca="1">VLOOKUP(RANDBETWEEN(0,BA3),BB5:BC97,2,TRUE)</f>
        <v>un sac à la main</v>
      </c>
      <c r="BD2"/>
      <c r="BE2"/>
      <c r="BF2" s="60" t="str">
        <f ca="1">VLOOKUP(RANDBETWEEN(0,BD3),BE5:BF98,2,TRUE)</f>
        <v>une paupière arrachées</v>
      </c>
      <c r="BI2" s="27" t="str">
        <f ca="1">VLOOKUP(RANDBETWEEN(0,BG3),BH5:BI26,2,TRUE)</f>
        <v>une fourchette enfoncée</v>
      </c>
      <c r="BL2" s="27" t="str">
        <f ca="1">VLOOKUP(RANDBETWEEN(0,BJ3),BK5:BL30,2,TRUE)</f>
        <v>dans le poignet</v>
      </c>
    </row>
    <row r="3" spans="1:70" ht="14" thickBot="1">
      <c r="A3" s="5" t="s">
        <v>672</v>
      </c>
      <c r="B3" s="14">
        <f>SUM(B6:B19)</f>
        <v>169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SUM(L6:L11)</f>
        <v>74</v>
      </c>
      <c r="M3" s="15"/>
      <c r="N3" s="16"/>
      <c r="O3" s="14">
        <f>SUM(O5:O11)</f>
        <v>74</v>
      </c>
      <c r="P3" s="15"/>
      <c r="Q3" s="16"/>
      <c r="R3" s="14">
        <f>SUM(R6:R12)</f>
        <v>94</v>
      </c>
      <c r="S3" s="15"/>
      <c r="U3" s="14">
        <f>SUM(U6:U12)</f>
        <v>94</v>
      </c>
      <c r="V3" s="15"/>
      <c r="X3" s="14">
        <f>SUM(X6:X17)</f>
        <v>42</v>
      </c>
      <c r="Y3" s="15"/>
      <c r="AA3" s="14">
        <f>SUM(AA6:AA17)</f>
        <v>42</v>
      </c>
      <c r="AB3" s="15"/>
      <c r="AD3" s="35">
        <f>SUM(AD6:AD87)</f>
        <v>306</v>
      </c>
      <c r="AH3" s="35">
        <f>SUM(AH6:AH84)</f>
        <v>287</v>
      </c>
      <c r="AL3" s="35">
        <f>SUM(AL6:AL37)</f>
        <v>176</v>
      </c>
      <c r="AO3" s="35">
        <f>SUM(AO6:AO37)</f>
        <v>176</v>
      </c>
      <c r="AR3" s="35">
        <f>SUM(AR6:AR37)</f>
        <v>176</v>
      </c>
      <c r="AU3" s="35">
        <f>SUM(AU6:AU37)</f>
        <v>176</v>
      </c>
      <c r="AX3" s="35">
        <f>SUM(AX6:AX111)</f>
        <v>385</v>
      </c>
      <c r="BA3" s="35">
        <f>SUM(BA6:BA97)</f>
        <v>352</v>
      </c>
      <c r="BD3" s="35">
        <f>SUM(BD6:BD100)</f>
        <v>208</v>
      </c>
      <c r="BG3" s="14">
        <f>SUM(BG6:BG26)</f>
        <v>114</v>
      </c>
      <c r="BH3" s="15"/>
      <c r="BJ3" s="14">
        <f>SUM(BJ6:BJ30)</f>
        <v>125</v>
      </c>
      <c r="BK3" s="15"/>
      <c r="BM3" s="14">
        <f>SUM(BM6:BM18)</f>
        <v>39</v>
      </c>
      <c r="BN3" s="15"/>
      <c r="BP3" s="14">
        <f>SUM(BP6:BP18)</f>
        <v>156</v>
      </c>
      <c r="BQ3" s="15"/>
    </row>
    <row r="4" spans="1:70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7" t="s">
        <v>673</v>
      </c>
      <c r="Y4" s="13" t="s">
        <v>674</v>
      </c>
      <c r="Z4" s="2" t="s">
        <v>683</v>
      </c>
      <c r="AA4" s="7" t="s">
        <v>673</v>
      </c>
      <c r="AB4" s="13" t="s">
        <v>674</v>
      </c>
      <c r="AC4" s="2" t="s">
        <v>684</v>
      </c>
      <c r="AD4" s="39" t="s">
        <v>673</v>
      </c>
      <c r="AE4" s="42" t="s">
        <v>674</v>
      </c>
      <c r="AF4" s="13" t="s">
        <v>685</v>
      </c>
      <c r="AG4" s="9" t="s">
        <v>686</v>
      </c>
      <c r="AH4" s="39" t="s">
        <v>673</v>
      </c>
      <c r="AI4" s="42" t="s">
        <v>674</v>
      </c>
      <c r="AJ4" s="8" t="s">
        <v>687</v>
      </c>
      <c r="AK4" s="9" t="s">
        <v>688</v>
      </c>
      <c r="AL4" s="39" t="s">
        <v>673</v>
      </c>
      <c r="AM4" s="42" t="s">
        <v>674</v>
      </c>
      <c r="AN4" s="2" t="s">
        <v>689</v>
      </c>
      <c r="AO4" s="39" t="s">
        <v>673</v>
      </c>
      <c r="AP4" s="42" t="s">
        <v>674</v>
      </c>
      <c r="AQ4" s="2" t="s">
        <v>690</v>
      </c>
      <c r="AR4" s="39" t="s">
        <v>673</v>
      </c>
      <c r="AS4" s="42" t="s">
        <v>674</v>
      </c>
      <c r="AT4" s="2" t="s">
        <v>691</v>
      </c>
      <c r="AU4" s="39" t="s">
        <v>673</v>
      </c>
      <c r="AV4" s="42" t="s">
        <v>674</v>
      </c>
      <c r="AW4" s="2" t="s">
        <v>692</v>
      </c>
      <c r="AX4" s="39" t="s">
        <v>673</v>
      </c>
      <c r="AY4" s="42" t="s">
        <v>674</v>
      </c>
      <c r="AZ4" s="2" t="s">
        <v>693</v>
      </c>
      <c r="BA4" s="39" t="s">
        <v>673</v>
      </c>
      <c r="BB4" s="42" t="s">
        <v>674</v>
      </c>
      <c r="BC4" s="2" t="s">
        <v>694</v>
      </c>
      <c r="BD4" s="39" t="s">
        <v>673</v>
      </c>
      <c r="BE4" s="42" t="s">
        <v>674</v>
      </c>
      <c r="BF4" s="2" t="s">
        <v>695</v>
      </c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  <c r="BM4" s="7" t="s">
        <v>673</v>
      </c>
      <c r="BN4" s="13" t="s">
        <v>674</v>
      </c>
      <c r="BO4"/>
      <c r="BP4" s="7" t="s">
        <v>673</v>
      </c>
      <c r="BQ4" s="13" t="s">
        <v>674</v>
      </c>
      <c r="BR4"/>
    </row>
    <row r="5" spans="1:70" ht="14" thickBot="1">
      <c r="B5">
        <v>2</v>
      </c>
      <c r="C5" s="17">
        <v>0</v>
      </c>
      <c r="D5" s="17" t="s">
        <v>696</v>
      </c>
      <c r="E5" s="18" t="s">
        <v>697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>
        <v>2</v>
      </c>
      <c r="M5" s="17">
        <v>0</v>
      </c>
      <c r="N5" s="37" t="s">
        <v>700</v>
      </c>
      <c r="O5" s="22">
        <v>2</v>
      </c>
      <c r="P5" s="17">
        <v>0</v>
      </c>
      <c r="Q5" s="20" t="s">
        <v>701</v>
      </c>
      <c r="R5" s="27">
        <v>3</v>
      </c>
      <c r="S5" s="17">
        <v>0</v>
      </c>
      <c r="T5" s="4" t="s">
        <v>702</v>
      </c>
      <c r="U5" s="27">
        <v>3</v>
      </c>
      <c r="V5" s="17">
        <v>0</v>
      </c>
      <c r="W5" s="4" t="s">
        <v>702</v>
      </c>
      <c r="X5" s="27">
        <v>2</v>
      </c>
      <c r="Y5" s="17">
        <v>0</v>
      </c>
      <c r="Z5" s="1" t="s">
        <v>703</v>
      </c>
      <c r="AA5" s="27">
        <v>2</v>
      </c>
      <c r="AB5" s="17">
        <v>0</v>
      </c>
      <c r="AC5" s="1" t="s">
        <v>703</v>
      </c>
      <c r="AD5" s="40">
        <v>2</v>
      </c>
      <c r="AE5" s="35">
        <v>0</v>
      </c>
      <c r="AF5" s="35">
        <v>0</v>
      </c>
      <c r="AG5" s="45" t="s">
        <v>704</v>
      </c>
      <c r="AH5" s="40">
        <v>2</v>
      </c>
      <c r="AI5" s="35">
        <v>0</v>
      </c>
      <c r="AJ5" s="35">
        <v>0</v>
      </c>
      <c r="AK5" s="45" t="s">
        <v>704</v>
      </c>
      <c r="AL5" s="40">
        <v>0</v>
      </c>
      <c r="AM5" s="35">
        <v>0</v>
      </c>
      <c r="AN5" t="s">
        <v>705</v>
      </c>
      <c r="AO5" s="40">
        <v>0</v>
      </c>
      <c r="AP5" s="35">
        <v>0</v>
      </c>
      <c r="AQ5" t="s">
        <v>706</v>
      </c>
      <c r="AR5" s="40">
        <v>0</v>
      </c>
      <c r="AS5" s="35">
        <v>0</v>
      </c>
      <c r="AT5" t="s">
        <v>707</v>
      </c>
      <c r="AU5" s="40">
        <v>0</v>
      </c>
      <c r="AV5" s="35">
        <v>0</v>
      </c>
      <c r="AW5" t="s">
        <v>708</v>
      </c>
      <c r="AX5" s="40">
        <v>0</v>
      </c>
      <c r="AY5" s="35">
        <v>0</v>
      </c>
      <c r="AZ5" t="s">
        <v>709</v>
      </c>
      <c r="BA5" s="40">
        <v>0</v>
      </c>
      <c r="BB5" s="35">
        <v>0</v>
      </c>
      <c r="BC5" t="s">
        <v>709</v>
      </c>
      <c r="BD5" s="40">
        <v>0</v>
      </c>
      <c r="BE5" s="35">
        <v>0</v>
      </c>
      <c r="BF5" t="s">
        <v>710</v>
      </c>
      <c r="BG5" s="61">
        <v>2</v>
      </c>
      <c r="BH5" s="62">
        <v>0</v>
      </c>
      <c r="BI5" t="s">
        <v>711</v>
      </c>
      <c r="BJ5" s="61">
        <v>2</v>
      </c>
      <c r="BK5" s="62">
        <v>0</v>
      </c>
      <c r="BL5" t="s">
        <v>712</v>
      </c>
      <c r="BM5" s="61">
        <v>2</v>
      </c>
      <c r="BN5" s="62">
        <v>0</v>
      </c>
      <c r="BO5" t="s">
        <v>713</v>
      </c>
      <c r="BP5" s="61">
        <v>8</v>
      </c>
      <c r="BQ5" s="62">
        <v>0</v>
      </c>
      <c r="BR5" s="32" t="s">
        <v>714</v>
      </c>
    </row>
    <row r="6" spans="1:70">
      <c r="B6" s="10">
        <v>2</v>
      </c>
      <c r="C6" s="17">
        <f t="shared" ref="C6:C19" si="1">C5+B6</f>
        <v>2</v>
      </c>
      <c r="D6" s="17" t="s">
        <v>715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2</v>
      </c>
      <c r="M6" s="17">
        <f t="shared" ref="M6:M11" si="4">M5+L6</f>
        <v>2</v>
      </c>
      <c r="N6" s="18" t="s">
        <v>701</v>
      </c>
      <c r="O6">
        <v>3</v>
      </c>
      <c r="P6" s="17">
        <f t="shared" ref="P6:P11" si="5">P5+O6</f>
        <v>3</v>
      </c>
      <c r="Q6" s="18" t="s">
        <v>719</v>
      </c>
      <c r="R6" s="22">
        <v>5</v>
      </c>
      <c r="S6" s="17">
        <f t="shared" ref="S6:S12" si="6">S5+R6</f>
        <v>5</v>
      </c>
      <c r="T6" t="s">
        <v>720</v>
      </c>
      <c r="U6" s="22">
        <v>5</v>
      </c>
      <c r="V6" s="17">
        <f t="shared" ref="V6:V12" si="7">V5+U6</f>
        <v>5</v>
      </c>
      <c r="W6" t="s">
        <v>720</v>
      </c>
      <c r="X6" s="22">
        <v>2</v>
      </c>
      <c r="Y6" s="17">
        <f t="shared" ref="Y6:Y17" si="8">Y5+X6</f>
        <v>2</v>
      </c>
      <c r="Z6" t="s">
        <v>721</v>
      </c>
      <c r="AA6" s="22">
        <v>2</v>
      </c>
      <c r="AB6" s="17">
        <f t="shared" ref="AB6:AB17" si="9">AB5+AA6</f>
        <v>2</v>
      </c>
      <c r="AC6" t="s">
        <v>721</v>
      </c>
      <c r="AD6" s="40">
        <v>2</v>
      </c>
      <c r="AE6" s="35">
        <f t="shared" ref="AE6:AE37" si="10">AE5+AD6</f>
        <v>2</v>
      </c>
      <c r="AF6" s="31" t="s">
        <v>722</v>
      </c>
      <c r="AG6" s="44" t="s">
        <v>723</v>
      </c>
      <c r="AH6" s="40">
        <v>2</v>
      </c>
      <c r="AI6" s="35">
        <f t="shared" ref="AI6:AI37" si="11">AI5+AH6</f>
        <v>2</v>
      </c>
      <c r="AJ6" s="31" t="s">
        <v>724</v>
      </c>
      <c r="AK6" s="44" t="s">
        <v>725</v>
      </c>
      <c r="AL6" s="40">
        <v>1</v>
      </c>
      <c r="AM6" s="35">
        <f t="shared" ref="AM6:AM37" si="12">AM5+AL6</f>
        <v>1</v>
      </c>
      <c r="AN6" t="s">
        <v>557</v>
      </c>
      <c r="AO6" s="40">
        <v>1</v>
      </c>
      <c r="AP6" s="35">
        <f t="shared" ref="AP6:AP37" si="13">AP5+AO6</f>
        <v>1</v>
      </c>
      <c r="AQ6" t="s">
        <v>558</v>
      </c>
      <c r="AR6" s="40">
        <v>1</v>
      </c>
      <c r="AS6" s="35">
        <f t="shared" ref="AS6:AS37" si="14">AS5+AR6</f>
        <v>1</v>
      </c>
      <c r="AT6" t="s">
        <v>559</v>
      </c>
      <c r="AU6" s="40">
        <v>1</v>
      </c>
      <c r="AV6" s="35">
        <f t="shared" ref="AV6:AV37" si="15">AV5+AU6</f>
        <v>1</v>
      </c>
      <c r="AW6" t="s">
        <v>560</v>
      </c>
      <c r="AX6" s="40">
        <v>1</v>
      </c>
      <c r="AY6" s="35">
        <f t="shared" ref="AY6:AY70" si="16">AY5+AX6</f>
        <v>1</v>
      </c>
      <c r="AZ6" t="s">
        <v>561</v>
      </c>
      <c r="BA6" s="40">
        <v>1</v>
      </c>
      <c r="BB6" s="35">
        <f t="shared" ref="BB6:BB69" si="17">BB5+BA6</f>
        <v>1</v>
      </c>
      <c r="BC6" t="s">
        <v>561</v>
      </c>
      <c r="BD6" s="48">
        <v>1</v>
      </c>
      <c r="BE6" s="35">
        <f>BE5+BD6</f>
        <v>1</v>
      </c>
      <c r="BF6" t="s">
        <v>562</v>
      </c>
      <c r="BG6" s="22">
        <v>2</v>
      </c>
      <c r="BH6" s="18">
        <f t="shared" ref="BH6:BH26" si="18">BG6+BH5</f>
        <v>2</v>
      </c>
      <c r="BI6" t="s">
        <v>563</v>
      </c>
      <c r="BJ6" s="22">
        <v>2</v>
      </c>
      <c r="BK6" s="18">
        <f t="shared" ref="BK6:BK30" si="19">BJ6+BK5</f>
        <v>2</v>
      </c>
      <c r="BL6" t="s">
        <v>564</v>
      </c>
      <c r="BM6" s="22">
        <v>5</v>
      </c>
      <c r="BN6" s="18">
        <f t="shared" ref="BN6:BN18" si="20">BM6+BN5</f>
        <v>5</v>
      </c>
      <c r="BO6" t="s">
        <v>565</v>
      </c>
      <c r="BP6" s="22">
        <v>32</v>
      </c>
      <c r="BQ6" s="18">
        <f t="shared" ref="BQ6:BQ18" si="21">BP6+BQ5</f>
        <v>32</v>
      </c>
      <c r="BR6" s="32" t="s">
        <v>566</v>
      </c>
    </row>
    <row r="7" spans="1:70" ht="14" thickBot="1">
      <c r="B7" s="11">
        <v>2</v>
      </c>
      <c r="C7" s="17">
        <f t="shared" si="1"/>
        <v>4</v>
      </c>
      <c r="D7" s="17" t="s">
        <v>567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5</v>
      </c>
      <c r="M7" s="17">
        <f t="shared" si="4"/>
        <v>7</v>
      </c>
      <c r="N7" s="18" t="s">
        <v>570</v>
      </c>
      <c r="O7" s="22">
        <v>3</v>
      </c>
      <c r="P7" s="17">
        <f t="shared" si="5"/>
        <v>6</v>
      </c>
      <c r="Q7" s="37" t="s">
        <v>571</v>
      </c>
      <c r="R7" s="22">
        <v>9</v>
      </c>
      <c r="S7" s="17">
        <f t="shared" si="6"/>
        <v>14</v>
      </c>
      <c r="T7" s="4" t="s">
        <v>572</v>
      </c>
      <c r="U7" s="22">
        <v>8</v>
      </c>
      <c r="V7" s="17">
        <f t="shared" si="7"/>
        <v>13</v>
      </c>
      <c r="W7" s="4" t="s">
        <v>573</v>
      </c>
      <c r="X7" s="22">
        <v>2</v>
      </c>
      <c r="Y7" s="17">
        <f t="shared" si="8"/>
        <v>4</v>
      </c>
      <c r="Z7" t="s">
        <v>574</v>
      </c>
      <c r="AA7" s="22">
        <v>2</v>
      </c>
      <c r="AB7" s="17">
        <f t="shared" si="9"/>
        <v>4</v>
      </c>
      <c r="AC7" t="s">
        <v>574</v>
      </c>
      <c r="AD7" s="40">
        <v>2</v>
      </c>
      <c r="AE7" s="35">
        <f t="shared" si="10"/>
        <v>4</v>
      </c>
      <c r="AF7" s="31" t="s">
        <v>575</v>
      </c>
      <c r="AG7" s="44" t="s">
        <v>723</v>
      </c>
      <c r="AH7" s="40">
        <v>2</v>
      </c>
      <c r="AI7" s="35">
        <f t="shared" si="11"/>
        <v>4</v>
      </c>
      <c r="AJ7" s="31" t="s">
        <v>576</v>
      </c>
      <c r="AK7" s="44" t="s">
        <v>723</v>
      </c>
      <c r="AL7" s="40">
        <v>1</v>
      </c>
      <c r="AM7" s="35">
        <f t="shared" si="12"/>
        <v>2</v>
      </c>
      <c r="AN7" t="s">
        <v>577</v>
      </c>
      <c r="AO7" s="40">
        <v>1</v>
      </c>
      <c r="AP7" s="35">
        <f t="shared" si="13"/>
        <v>2</v>
      </c>
      <c r="AQ7" t="s">
        <v>578</v>
      </c>
      <c r="AR7" s="40">
        <v>1</v>
      </c>
      <c r="AS7" s="35">
        <f t="shared" si="14"/>
        <v>2</v>
      </c>
      <c r="AT7" t="s">
        <v>579</v>
      </c>
      <c r="AU7" s="40">
        <v>1</v>
      </c>
      <c r="AV7" s="35">
        <f t="shared" si="15"/>
        <v>2</v>
      </c>
      <c r="AW7" t="s">
        <v>580</v>
      </c>
      <c r="AX7" s="40">
        <v>1</v>
      </c>
      <c r="AY7" s="35">
        <f t="shared" si="16"/>
        <v>2</v>
      </c>
      <c r="AZ7" t="s">
        <v>581</v>
      </c>
      <c r="BA7" s="40">
        <v>1</v>
      </c>
      <c r="BB7" s="35">
        <f t="shared" si="17"/>
        <v>2</v>
      </c>
      <c r="BC7" t="s">
        <v>582</v>
      </c>
      <c r="BD7" s="40">
        <v>1</v>
      </c>
      <c r="BE7" s="35">
        <f t="shared" ref="BE7:BE70" si="22">BE6+BD7</f>
        <v>2</v>
      </c>
      <c r="BF7" t="s">
        <v>583</v>
      </c>
      <c r="BG7" s="22">
        <v>16</v>
      </c>
      <c r="BH7" s="18">
        <f t="shared" si="18"/>
        <v>18</v>
      </c>
      <c r="BI7" t="s">
        <v>584</v>
      </c>
      <c r="BJ7" s="22">
        <v>2</v>
      </c>
      <c r="BK7" s="18">
        <f t="shared" si="19"/>
        <v>4</v>
      </c>
      <c r="BL7" t="s">
        <v>585</v>
      </c>
      <c r="BM7" s="22">
        <v>2</v>
      </c>
      <c r="BN7" s="18">
        <f t="shared" si="20"/>
        <v>7</v>
      </c>
      <c r="BO7" t="s">
        <v>586</v>
      </c>
      <c r="BP7" s="22">
        <v>8</v>
      </c>
      <c r="BQ7" s="18">
        <f t="shared" si="21"/>
        <v>40</v>
      </c>
      <c r="BR7" s="32" t="s">
        <v>587</v>
      </c>
    </row>
    <row r="8" spans="1:70">
      <c r="B8" s="10">
        <v>3</v>
      </c>
      <c r="C8" s="17">
        <f t="shared" si="1"/>
        <v>7</v>
      </c>
      <c r="D8" s="17" t="s">
        <v>588</v>
      </c>
      <c r="E8" s="18" t="s">
        <v>716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5</v>
      </c>
      <c r="M8" s="17">
        <f t="shared" si="4"/>
        <v>12</v>
      </c>
      <c r="N8" s="18" t="s">
        <v>591</v>
      </c>
      <c r="O8" s="22">
        <v>7</v>
      </c>
      <c r="P8" s="17">
        <f t="shared" si="5"/>
        <v>13</v>
      </c>
      <c r="Q8" s="18" t="s">
        <v>592</v>
      </c>
      <c r="R8" s="22">
        <v>10</v>
      </c>
      <c r="S8" s="17">
        <f t="shared" si="6"/>
        <v>24</v>
      </c>
      <c r="T8" s="4" t="s">
        <v>573</v>
      </c>
      <c r="U8" s="22">
        <v>9</v>
      </c>
      <c r="V8" s="17">
        <f t="shared" si="7"/>
        <v>22</v>
      </c>
      <c r="W8" s="38" t="s">
        <v>593</v>
      </c>
      <c r="X8" s="10">
        <v>2</v>
      </c>
      <c r="Y8" s="17">
        <f t="shared" si="8"/>
        <v>6</v>
      </c>
      <c r="Z8" t="s">
        <v>594</v>
      </c>
      <c r="AA8" s="10">
        <v>2</v>
      </c>
      <c r="AB8" s="17">
        <f t="shared" si="9"/>
        <v>6</v>
      </c>
      <c r="AC8" t="s">
        <v>595</v>
      </c>
      <c r="AD8" s="40">
        <v>2</v>
      </c>
      <c r="AE8" s="35">
        <f t="shared" si="10"/>
        <v>6</v>
      </c>
      <c r="AF8" s="33" t="s">
        <v>596</v>
      </c>
      <c r="AG8" s="44" t="s">
        <v>723</v>
      </c>
      <c r="AH8" s="40">
        <v>2</v>
      </c>
      <c r="AI8" s="35">
        <f t="shared" si="11"/>
        <v>6</v>
      </c>
      <c r="AJ8" s="31" t="s">
        <v>597</v>
      </c>
      <c r="AK8" s="44" t="s">
        <v>723</v>
      </c>
      <c r="AL8" s="40">
        <v>2</v>
      </c>
      <c r="AM8" s="35">
        <f t="shared" si="12"/>
        <v>4</v>
      </c>
      <c r="AN8" t="s">
        <v>598</v>
      </c>
      <c r="AO8" s="40">
        <v>2</v>
      </c>
      <c r="AP8" s="35">
        <f t="shared" si="13"/>
        <v>4</v>
      </c>
      <c r="AQ8" t="s">
        <v>599</v>
      </c>
      <c r="AR8" s="40">
        <v>2</v>
      </c>
      <c r="AS8" s="35">
        <f t="shared" si="14"/>
        <v>4</v>
      </c>
      <c r="AT8" t="s">
        <v>600</v>
      </c>
      <c r="AU8" s="40">
        <v>2</v>
      </c>
      <c r="AV8" s="35">
        <f t="shared" si="15"/>
        <v>4</v>
      </c>
      <c r="AW8" t="s">
        <v>601</v>
      </c>
      <c r="AX8" s="48">
        <v>1</v>
      </c>
      <c r="AY8" s="35">
        <f t="shared" si="16"/>
        <v>3</v>
      </c>
      <c r="AZ8" t="s">
        <v>602</v>
      </c>
      <c r="BA8" s="48">
        <v>1</v>
      </c>
      <c r="BB8" s="35">
        <f t="shared" si="17"/>
        <v>3</v>
      </c>
      <c r="BC8" t="s">
        <v>603</v>
      </c>
      <c r="BD8" s="40">
        <v>1</v>
      </c>
      <c r="BE8" s="35">
        <f t="shared" si="22"/>
        <v>3</v>
      </c>
      <c r="BF8" t="s">
        <v>604</v>
      </c>
      <c r="BG8" s="22">
        <v>20</v>
      </c>
      <c r="BH8" s="18">
        <f t="shared" si="18"/>
        <v>38</v>
      </c>
      <c r="BI8" t="s">
        <v>605</v>
      </c>
      <c r="BJ8" s="22">
        <v>2</v>
      </c>
      <c r="BK8" s="18">
        <f t="shared" si="19"/>
        <v>6</v>
      </c>
      <c r="BL8" t="s">
        <v>606</v>
      </c>
      <c r="BM8" s="22">
        <v>5</v>
      </c>
      <c r="BN8" s="18">
        <f t="shared" si="20"/>
        <v>12</v>
      </c>
      <c r="BO8" s="32" t="s">
        <v>607</v>
      </c>
      <c r="BP8" s="22">
        <v>24</v>
      </c>
      <c r="BQ8" s="18">
        <f t="shared" si="21"/>
        <v>64</v>
      </c>
      <c r="BR8" s="32" t="s">
        <v>608</v>
      </c>
    </row>
    <row r="9" spans="1:70">
      <c r="B9" s="11">
        <v>3</v>
      </c>
      <c r="C9" s="17">
        <f t="shared" si="1"/>
        <v>10</v>
      </c>
      <c r="D9" s="30" t="s">
        <v>609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10">
        <v>12</v>
      </c>
      <c r="M9" s="17">
        <f t="shared" si="4"/>
        <v>24</v>
      </c>
      <c r="N9" s="18" t="s">
        <v>612</v>
      </c>
      <c r="O9" s="22">
        <v>9</v>
      </c>
      <c r="P9" s="17">
        <f t="shared" si="5"/>
        <v>22</v>
      </c>
      <c r="Q9" s="18" t="s">
        <v>613</v>
      </c>
      <c r="R9" s="10">
        <v>10</v>
      </c>
      <c r="S9" s="17">
        <f t="shared" si="6"/>
        <v>34</v>
      </c>
      <c r="T9" t="s">
        <v>614</v>
      </c>
      <c r="U9" s="10">
        <v>10</v>
      </c>
      <c r="V9" s="17">
        <f t="shared" si="7"/>
        <v>32</v>
      </c>
      <c r="W9" t="s">
        <v>614</v>
      </c>
      <c r="X9" s="22">
        <v>2</v>
      </c>
      <c r="Y9" s="17">
        <f t="shared" si="8"/>
        <v>8</v>
      </c>
      <c r="Z9" t="s">
        <v>615</v>
      </c>
      <c r="AA9" s="22">
        <v>2</v>
      </c>
      <c r="AB9" s="17">
        <f t="shared" si="9"/>
        <v>8</v>
      </c>
      <c r="AC9" t="s">
        <v>616</v>
      </c>
      <c r="AD9" s="40">
        <v>2</v>
      </c>
      <c r="AE9" s="35">
        <f t="shared" si="10"/>
        <v>8</v>
      </c>
      <c r="AF9" s="31" t="s">
        <v>617</v>
      </c>
      <c r="AG9" s="44" t="s">
        <v>725</v>
      </c>
      <c r="AH9" s="40">
        <v>2</v>
      </c>
      <c r="AI9" s="35">
        <f t="shared" si="11"/>
        <v>8</v>
      </c>
      <c r="AJ9" s="31" t="s">
        <v>618</v>
      </c>
      <c r="AK9" s="44" t="s">
        <v>723</v>
      </c>
      <c r="AL9" s="40">
        <v>2</v>
      </c>
      <c r="AM9" s="35">
        <f t="shared" si="12"/>
        <v>6</v>
      </c>
      <c r="AN9" t="s">
        <v>619</v>
      </c>
      <c r="AO9" s="40">
        <v>2</v>
      </c>
      <c r="AP9" s="35">
        <f t="shared" si="13"/>
        <v>6</v>
      </c>
      <c r="AQ9" t="s">
        <v>620</v>
      </c>
      <c r="AR9" s="40">
        <v>2</v>
      </c>
      <c r="AS9" s="35">
        <f t="shared" si="14"/>
        <v>6</v>
      </c>
      <c r="AT9" t="s">
        <v>621</v>
      </c>
      <c r="AU9" s="40">
        <v>2</v>
      </c>
      <c r="AV9" s="35">
        <f t="shared" si="15"/>
        <v>6</v>
      </c>
      <c r="AW9" t="s">
        <v>622</v>
      </c>
      <c r="AX9" s="48">
        <v>1</v>
      </c>
      <c r="AY9" s="35">
        <f t="shared" si="16"/>
        <v>4</v>
      </c>
      <c r="AZ9" t="s">
        <v>603</v>
      </c>
      <c r="BA9" s="48">
        <v>1</v>
      </c>
      <c r="BB9" s="35">
        <f t="shared" si="17"/>
        <v>4</v>
      </c>
      <c r="BC9" t="s">
        <v>623</v>
      </c>
      <c r="BD9" s="48">
        <v>1</v>
      </c>
      <c r="BE9" s="35">
        <f t="shared" si="22"/>
        <v>4</v>
      </c>
      <c r="BF9" t="s">
        <v>624</v>
      </c>
      <c r="BG9" s="22">
        <v>10</v>
      </c>
      <c r="BH9" s="18">
        <f t="shared" si="18"/>
        <v>48</v>
      </c>
      <c r="BI9" t="s">
        <v>625</v>
      </c>
      <c r="BJ9" s="22">
        <v>2</v>
      </c>
      <c r="BK9" s="18">
        <f t="shared" si="19"/>
        <v>8</v>
      </c>
      <c r="BL9" t="s">
        <v>626</v>
      </c>
      <c r="BM9" s="22">
        <v>3</v>
      </c>
      <c r="BN9" s="18">
        <f t="shared" si="20"/>
        <v>15</v>
      </c>
      <c r="BO9" t="s">
        <v>627</v>
      </c>
      <c r="BP9" s="22">
        <v>32</v>
      </c>
      <c r="BQ9" s="18">
        <f t="shared" si="21"/>
        <v>96</v>
      </c>
      <c r="BR9" s="32" t="s">
        <v>628</v>
      </c>
    </row>
    <row r="10" spans="1:70" ht="14" thickBot="1">
      <c r="B10" s="11">
        <v>3</v>
      </c>
      <c r="C10" s="17">
        <f t="shared" si="1"/>
        <v>13</v>
      </c>
      <c r="D10" s="30" t="s">
        <v>629</v>
      </c>
      <c r="E10" s="18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L10" s="10">
        <v>25</v>
      </c>
      <c r="M10" s="17">
        <f t="shared" si="4"/>
        <v>49</v>
      </c>
      <c r="N10" s="20" t="s">
        <v>631</v>
      </c>
      <c r="O10" s="22">
        <v>25</v>
      </c>
      <c r="P10" s="17">
        <f t="shared" si="5"/>
        <v>47</v>
      </c>
      <c r="Q10" s="18" t="s">
        <v>631</v>
      </c>
      <c r="R10" s="22">
        <v>20</v>
      </c>
      <c r="S10" s="17">
        <f t="shared" si="6"/>
        <v>54</v>
      </c>
      <c r="T10" s="4" t="s">
        <v>632</v>
      </c>
      <c r="U10" s="22">
        <v>22</v>
      </c>
      <c r="V10" s="17">
        <f t="shared" si="7"/>
        <v>54</v>
      </c>
      <c r="W10" s="38" t="s">
        <v>633</v>
      </c>
      <c r="X10" s="22">
        <v>2</v>
      </c>
      <c r="Y10" s="17">
        <f t="shared" si="8"/>
        <v>10</v>
      </c>
      <c r="Z10" t="s">
        <v>634</v>
      </c>
      <c r="AA10" s="22">
        <v>2</v>
      </c>
      <c r="AB10" s="17">
        <f t="shared" si="9"/>
        <v>10</v>
      </c>
      <c r="AC10" t="s">
        <v>634</v>
      </c>
      <c r="AD10" s="40">
        <v>2</v>
      </c>
      <c r="AE10" s="35">
        <f t="shared" si="10"/>
        <v>10</v>
      </c>
      <c r="AF10" s="31" t="s">
        <v>479</v>
      </c>
      <c r="AG10" s="44" t="s">
        <v>723</v>
      </c>
      <c r="AH10" s="40">
        <v>2</v>
      </c>
      <c r="AI10" s="35">
        <f t="shared" si="11"/>
        <v>10</v>
      </c>
      <c r="AJ10" s="33" t="s">
        <v>596</v>
      </c>
      <c r="AK10" s="44" t="s">
        <v>723</v>
      </c>
      <c r="AL10" s="40">
        <v>2</v>
      </c>
      <c r="AM10" s="35">
        <f t="shared" si="12"/>
        <v>8</v>
      </c>
      <c r="AN10" t="s">
        <v>480</v>
      </c>
      <c r="AO10" s="40">
        <v>2</v>
      </c>
      <c r="AP10" s="35">
        <f t="shared" si="13"/>
        <v>8</v>
      </c>
      <c r="AQ10" t="s">
        <v>481</v>
      </c>
      <c r="AR10" s="40">
        <v>2</v>
      </c>
      <c r="AS10" s="35">
        <f t="shared" si="14"/>
        <v>8</v>
      </c>
      <c r="AT10" t="s">
        <v>482</v>
      </c>
      <c r="AU10" s="40">
        <v>2</v>
      </c>
      <c r="AV10" s="35">
        <f t="shared" si="15"/>
        <v>8</v>
      </c>
      <c r="AW10" t="s">
        <v>483</v>
      </c>
      <c r="AX10" s="48">
        <v>1</v>
      </c>
      <c r="AY10" s="35">
        <f t="shared" si="16"/>
        <v>5</v>
      </c>
      <c r="AZ10" t="s">
        <v>623</v>
      </c>
      <c r="BA10" s="48">
        <v>1</v>
      </c>
      <c r="BB10" s="35">
        <f t="shared" si="17"/>
        <v>5</v>
      </c>
      <c r="BC10" t="s">
        <v>484</v>
      </c>
      <c r="BD10" s="48">
        <v>1</v>
      </c>
      <c r="BE10" s="35">
        <f t="shared" si="22"/>
        <v>5</v>
      </c>
      <c r="BF10" t="s">
        <v>485</v>
      </c>
      <c r="BG10" s="22">
        <v>2</v>
      </c>
      <c r="BH10" s="18">
        <f t="shared" si="18"/>
        <v>50</v>
      </c>
      <c r="BI10" t="s">
        <v>486</v>
      </c>
      <c r="BJ10" s="22">
        <v>2</v>
      </c>
      <c r="BK10" s="18">
        <f t="shared" si="19"/>
        <v>10</v>
      </c>
      <c r="BL10" t="s">
        <v>487</v>
      </c>
      <c r="BM10" s="22">
        <v>4</v>
      </c>
      <c r="BN10" s="18">
        <f t="shared" si="20"/>
        <v>19</v>
      </c>
      <c r="BO10" s="32" t="s">
        <v>488</v>
      </c>
      <c r="BP10" s="22">
        <v>8</v>
      </c>
      <c r="BQ10" s="18">
        <f t="shared" si="21"/>
        <v>104</v>
      </c>
      <c r="BR10" s="32" t="s">
        <v>489</v>
      </c>
    </row>
    <row r="11" spans="1:70" ht="14" thickBot="1">
      <c r="B11" s="10">
        <v>10</v>
      </c>
      <c r="C11" s="17">
        <f t="shared" si="1"/>
        <v>23</v>
      </c>
      <c r="D11" s="17" t="s">
        <v>490</v>
      </c>
      <c r="E11" s="18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L11" s="28">
        <v>25</v>
      </c>
      <c r="M11" s="17">
        <f t="shared" si="4"/>
        <v>74</v>
      </c>
      <c r="N11" s="20" t="s">
        <v>631</v>
      </c>
      <c r="O11" s="23">
        <f>L11</f>
        <v>25</v>
      </c>
      <c r="P11" s="17">
        <f t="shared" si="5"/>
        <v>72</v>
      </c>
      <c r="Q11" s="18" t="s">
        <v>631</v>
      </c>
      <c r="R11" s="23">
        <v>20</v>
      </c>
      <c r="S11" s="17">
        <f t="shared" si="6"/>
        <v>74</v>
      </c>
      <c r="T11" s="4"/>
      <c r="U11" s="23">
        <v>20</v>
      </c>
      <c r="V11" s="17">
        <f t="shared" si="7"/>
        <v>74</v>
      </c>
      <c r="W11" s="4"/>
      <c r="X11" s="52">
        <v>2</v>
      </c>
      <c r="Y11" s="17">
        <f t="shared" si="8"/>
        <v>12</v>
      </c>
      <c r="Z11" t="s">
        <v>492</v>
      </c>
      <c r="AA11" s="52">
        <v>2</v>
      </c>
      <c r="AB11" s="17">
        <f t="shared" si="9"/>
        <v>12</v>
      </c>
      <c r="AC11" t="s">
        <v>492</v>
      </c>
      <c r="AD11" s="40">
        <v>2</v>
      </c>
      <c r="AE11" s="35">
        <f t="shared" si="10"/>
        <v>12</v>
      </c>
      <c r="AF11" s="31" t="s">
        <v>493</v>
      </c>
      <c r="AG11" s="44" t="s">
        <v>725</v>
      </c>
      <c r="AH11" s="40">
        <v>2</v>
      </c>
      <c r="AI11" s="35">
        <f t="shared" si="11"/>
        <v>12</v>
      </c>
      <c r="AJ11" s="31" t="s">
        <v>494</v>
      </c>
      <c r="AK11" s="44" t="s">
        <v>723</v>
      </c>
      <c r="AL11" s="40">
        <v>2</v>
      </c>
      <c r="AM11" s="35">
        <f t="shared" si="12"/>
        <v>10</v>
      </c>
      <c r="AN11" t="s">
        <v>495</v>
      </c>
      <c r="AO11" s="40">
        <v>2</v>
      </c>
      <c r="AP11" s="35">
        <f t="shared" si="13"/>
        <v>10</v>
      </c>
      <c r="AQ11" t="s">
        <v>496</v>
      </c>
      <c r="AR11" s="40">
        <v>2</v>
      </c>
      <c r="AS11" s="35">
        <f t="shared" si="14"/>
        <v>10</v>
      </c>
      <c r="AT11" t="s">
        <v>497</v>
      </c>
      <c r="AU11" s="40">
        <v>2</v>
      </c>
      <c r="AV11" s="35">
        <f t="shared" si="15"/>
        <v>10</v>
      </c>
      <c r="AW11" t="s">
        <v>498</v>
      </c>
      <c r="AX11" s="48">
        <v>1</v>
      </c>
      <c r="AY11" s="35">
        <f t="shared" si="16"/>
        <v>6</v>
      </c>
      <c r="AZ11" t="s">
        <v>484</v>
      </c>
      <c r="BA11" s="48">
        <v>1</v>
      </c>
      <c r="BB11" s="35">
        <f t="shared" si="17"/>
        <v>6</v>
      </c>
      <c r="BC11" t="s">
        <v>499</v>
      </c>
      <c r="BD11" s="48">
        <v>1</v>
      </c>
      <c r="BE11" s="35">
        <f t="shared" si="22"/>
        <v>6</v>
      </c>
      <c r="BF11" t="s">
        <v>500</v>
      </c>
      <c r="BG11" s="22">
        <v>4</v>
      </c>
      <c r="BH11" s="18">
        <f t="shared" si="18"/>
        <v>54</v>
      </c>
      <c r="BI11" t="s">
        <v>501</v>
      </c>
      <c r="BJ11" s="22">
        <v>2</v>
      </c>
      <c r="BK11" s="18">
        <f t="shared" si="19"/>
        <v>12</v>
      </c>
      <c r="BL11" t="s">
        <v>502</v>
      </c>
      <c r="BM11" s="22">
        <v>2</v>
      </c>
      <c r="BN11" s="18">
        <f t="shared" si="20"/>
        <v>21</v>
      </c>
      <c r="BO11" s="32" t="s">
        <v>503</v>
      </c>
      <c r="BP11" s="22">
        <v>24</v>
      </c>
      <c r="BQ11" s="18">
        <f t="shared" si="21"/>
        <v>128</v>
      </c>
      <c r="BR11" s="32" t="s">
        <v>504</v>
      </c>
    </row>
    <row r="12" spans="1:70" ht="14" thickBot="1">
      <c r="B12" s="10">
        <v>10</v>
      </c>
      <c r="C12" s="17">
        <f t="shared" si="1"/>
        <v>33</v>
      </c>
      <c r="D12" s="17" t="s">
        <v>505</v>
      </c>
      <c r="E12" s="18" t="s">
        <v>716</v>
      </c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R12" s="23">
        <v>20</v>
      </c>
      <c r="S12" s="17">
        <f t="shared" si="6"/>
        <v>94</v>
      </c>
      <c r="T12" s="4"/>
      <c r="U12" s="23">
        <v>20</v>
      </c>
      <c r="V12" s="17">
        <f t="shared" si="7"/>
        <v>94</v>
      </c>
      <c r="W12" s="4"/>
      <c r="X12" s="23">
        <v>4</v>
      </c>
      <c r="Y12" s="17">
        <f t="shared" si="8"/>
        <v>16</v>
      </c>
      <c r="Z12" t="s">
        <v>508</v>
      </c>
      <c r="AA12" s="23">
        <v>4</v>
      </c>
      <c r="AB12" s="17">
        <f t="shared" si="9"/>
        <v>16</v>
      </c>
      <c r="AC12" t="s">
        <v>509</v>
      </c>
      <c r="AD12" s="40">
        <v>2</v>
      </c>
      <c r="AE12" s="35">
        <f t="shared" si="10"/>
        <v>14</v>
      </c>
      <c r="AF12" s="31" t="s">
        <v>494</v>
      </c>
      <c r="AG12" s="44" t="s">
        <v>723</v>
      </c>
      <c r="AH12" s="40">
        <v>2</v>
      </c>
      <c r="AI12" s="35">
        <f t="shared" si="11"/>
        <v>14</v>
      </c>
      <c r="AJ12" s="31" t="s">
        <v>510</v>
      </c>
      <c r="AK12" s="44" t="s">
        <v>723</v>
      </c>
      <c r="AL12" s="40">
        <v>2</v>
      </c>
      <c r="AM12" s="35">
        <f t="shared" si="12"/>
        <v>12</v>
      </c>
      <c r="AN12" t="s">
        <v>511</v>
      </c>
      <c r="AO12" s="40">
        <v>2</v>
      </c>
      <c r="AP12" s="35">
        <f t="shared" si="13"/>
        <v>12</v>
      </c>
      <c r="AQ12" t="s">
        <v>512</v>
      </c>
      <c r="AR12" s="40">
        <v>2</v>
      </c>
      <c r="AS12" s="35">
        <f t="shared" si="14"/>
        <v>12</v>
      </c>
      <c r="AT12" t="s">
        <v>513</v>
      </c>
      <c r="AU12" s="40">
        <v>2</v>
      </c>
      <c r="AV12" s="35">
        <f t="shared" si="15"/>
        <v>12</v>
      </c>
      <c r="AW12" t="s">
        <v>514</v>
      </c>
      <c r="AX12" s="48">
        <v>1</v>
      </c>
      <c r="AY12" s="35">
        <f t="shared" si="16"/>
        <v>7</v>
      </c>
      <c r="AZ12" t="s">
        <v>499</v>
      </c>
      <c r="BA12" s="48">
        <v>1</v>
      </c>
      <c r="BB12" s="35">
        <f t="shared" si="17"/>
        <v>7</v>
      </c>
      <c r="BC12" t="s">
        <v>515</v>
      </c>
      <c r="BD12" s="48">
        <v>1</v>
      </c>
      <c r="BE12" s="35">
        <f t="shared" si="22"/>
        <v>7</v>
      </c>
      <c r="BF12" t="s">
        <v>516</v>
      </c>
      <c r="BG12" s="22">
        <v>8</v>
      </c>
      <c r="BH12" s="18">
        <f t="shared" si="18"/>
        <v>62</v>
      </c>
      <c r="BI12" t="s">
        <v>517</v>
      </c>
      <c r="BJ12" s="22">
        <v>2</v>
      </c>
      <c r="BK12" s="18">
        <f t="shared" si="19"/>
        <v>14</v>
      </c>
      <c r="BL12" t="s">
        <v>518</v>
      </c>
      <c r="BM12" s="22">
        <v>4</v>
      </c>
      <c r="BN12" s="18">
        <f t="shared" si="20"/>
        <v>25</v>
      </c>
      <c r="BO12" s="32" t="s">
        <v>519</v>
      </c>
      <c r="BP12" s="22">
        <v>16</v>
      </c>
      <c r="BQ12" s="18">
        <f t="shared" si="21"/>
        <v>144</v>
      </c>
      <c r="BR12" s="32" t="s">
        <v>520</v>
      </c>
    </row>
    <row r="13" spans="1:70" ht="14" thickBot="1">
      <c r="B13" s="11">
        <v>12</v>
      </c>
      <c r="C13" s="17">
        <f t="shared" si="1"/>
        <v>45</v>
      </c>
      <c r="D13" s="17" t="s">
        <v>521</v>
      </c>
      <c r="E13" s="18" t="s">
        <v>716</v>
      </c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N13" s="3"/>
      <c r="O13" s="3"/>
      <c r="P13" s="3"/>
      <c r="Q13" s="3"/>
      <c r="S13" s="36"/>
      <c r="T13" s="3"/>
      <c r="V13" s="36"/>
      <c r="W13" s="3"/>
      <c r="X13" s="22">
        <v>4</v>
      </c>
      <c r="Y13" s="17">
        <f t="shared" si="8"/>
        <v>20</v>
      </c>
      <c r="Z13" t="s">
        <v>524</v>
      </c>
      <c r="AA13" s="22">
        <v>4</v>
      </c>
      <c r="AB13" s="17">
        <f t="shared" si="9"/>
        <v>20</v>
      </c>
      <c r="AC13" t="s">
        <v>525</v>
      </c>
      <c r="AD13" s="40">
        <v>2</v>
      </c>
      <c r="AE13" s="35">
        <f t="shared" si="10"/>
        <v>16</v>
      </c>
      <c r="AF13" s="31" t="s">
        <v>510</v>
      </c>
      <c r="AG13" s="44" t="s">
        <v>723</v>
      </c>
      <c r="AH13" s="40">
        <v>2</v>
      </c>
      <c r="AI13" s="35">
        <f t="shared" si="11"/>
        <v>16</v>
      </c>
      <c r="AJ13" s="31" t="s">
        <v>526</v>
      </c>
      <c r="AK13" s="44" t="s">
        <v>725</v>
      </c>
      <c r="AL13" s="40">
        <v>2</v>
      </c>
      <c r="AM13" s="35">
        <f t="shared" si="12"/>
        <v>14</v>
      </c>
      <c r="AN13" t="s">
        <v>527</v>
      </c>
      <c r="AO13" s="40">
        <v>2</v>
      </c>
      <c r="AP13" s="35">
        <f t="shared" si="13"/>
        <v>14</v>
      </c>
      <c r="AQ13" t="s">
        <v>528</v>
      </c>
      <c r="AR13" s="40">
        <v>2</v>
      </c>
      <c r="AS13" s="35">
        <f t="shared" si="14"/>
        <v>14</v>
      </c>
      <c r="AT13" t="s">
        <v>529</v>
      </c>
      <c r="AU13" s="40">
        <v>2</v>
      </c>
      <c r="AV13" s="35">
        <f t="shared" si="15"/>
        <v>14</v>
      </c>
      <c r="AW13" t="s">
        <v>530</v>
      </c>
      <c r="AX13" s="48">
        <v>1</v>
      </c>
      <c r="AY13" s="35">
        <f t="shared" si="16"/>
        <v>8</v>
      </c>
      <c r="AZ13" t="s">
        <v>531</v>
      </c>
      <c r="BA13" s="48">
        <v>1</v>
      </c>
      <c r="BB13" s="35">
        <f t="shared" si="17"/>
        <v>8</v>
      </c>
      <c r="BC13" t="s">
        <v>532</v>
      </c>
      <c r="BD13" s="40">
        <v>1</v>
      </c>
      <c r="BE13" s="35">
        <f t="shared" si="22"/>
        <v>8</v>
      </c>
      <c r="BF13" t="s">
        <v>533</v>
      </c>
      <c r="BG13" s="22">
        <v>6</v>
      </c>
      <c r="BH13" s="18">
        <f t="shared" si="18"/>
        <v>68</v>
      </c>
      <c r="BI13" t="s">
        <v>534</v>
      </c>
      <c r="BJ13" s="22">
        <v>2</v>
      </c>
      <c r="BK13" s="18">
        <f t="shared" si="19"/>
        <v>16</v>
      </c>
      <c r="BL13" t="s">
        <v>535</v>
      </c>
      <c r="BM13" s="22">
        <v>2</v>
      </c>
      <c r="BN13" s="18">
        <f t="shared" si="20"/>
        <v>27</v>
      </c>
      <c r="BO13" s="32" t="s">
        <v>536</v>
      </c>
      <c r="BP13" s="22">
        <v>2</v>
      </c>
      <c r="BQ13" s="18">
        <f t="shared" si="21"/>
        <v>146</v>
      </c>
      <c r="BR13" s="32" t="s">
        <v>537</v>
      </c>
    </row>
    <row r="14" spans="1:70" ht="14" thickBot="1">
      <c r="B14" s="11">
        <v>12</v>
      </c>
      <c r="C14" s="17">
        <f t="shared" si="1"/>
        <v>57</v>
      </c>
      <c r="D14" s="30" t="s">
        <v>538</v>
      </c>
      <c r="E14" s="18" t="s">
        <v>716</v>
      </c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N14" s="3"/>
      <c r="O14" s="3"/>
      <c r="P14" s="3"/>
      <c r="Q14" s="3"/>
      <c r="T14" s="3"/>
      <c r="W14" s="3"/>
      <c r="X14" s="51">
        <v>4</v>
      </c>
      <c r="Y14" s="17">
        <f t="shared" si="8"/>
        <v>24</v>
      </c>
      <c r="Z14" t="s">
        <v>539</v>
      </c>
      <c r="AA14" s="51">
        <v>4</v>
      </c>
      <c r="AB14" s="17">
        <f t="shared" si="9"/>
        <v>24</v>
      </c>
      <c r="AC14" t="s">
        <v>540</v>
      </c>
      <c r="AD14" s="40">
        <v>2</v>
      </c>
      <c r="AE14" s="35">
        <f t="shared" si="10"/>
        <v>18</v>
      </c>
      <c r="AF14" s="35" t="s">
        <v>541</v>
      </c>
      <c r="AG14" s="44" t="s">
        <v>704</v>
      </c>
      <c r="AH14" s="40">
        <v>2</v>
      </c>
      <c r="AI14" s="35">
        <f t="shared" si="11"/>
        <v>18</v>
      </c>
      <c r="AJ14" s="35" t="s">
        <v>541</v>
      </c>
      <c r="AK14" s="44" t="s">
        <v>704</v>
      </c>
      <c r="AL14" s="40">
        <v>2</v>
      </c>
      <c r="AM14" s="35">
        <f t="shared" si="12"/>
        <v>16</v>
      </c>
      <c r="AN14" t="str">
        <f ca="1">"de couleur "&amp;VLOOKUP(RANDBETWEEN(1,$AA$3),$AB$5:$AC$17,2,TRUE)</f>
        <v>de couleur rouge</v>
      </c>
      <c r="AO14" s="40">
        <v>2</v>
      </c>
      <c r="AP14" s="35">
        <f t="shared" si="13"/>
        <v>16</v>
      </c>
      <c r="AQ14" t="str">
        <f ca="1">"de couleur "&amp;VLOOKUP(RANDBETWEEN(1,$AA$3),$AB$5:$AC$17,2,TRUE)</f>
        <v>de couleur kaki</v>
      </c>
      <c r="AR14" s="40">
        <v>2</v>
      </c>
      <c r="AS14" s="35">
        <f t="shared" si="14"/>
        <v>16</v>
      </c>
      <c r="AT14" t="str">
        <f ca="1">"de couleur "&amp;VLOOKUP(RANDBETWEEN(1,$AA$3),$AB$5:$AC$17,2,TRUE)</f>
        <v>de couleur violette</v>
      </c>
      <c r="AU14" s="40">
        <v>2</v>
      </c>
      <c r="AV14" s="35">
        <f t="shared" si="15"/>
        <v>16</v>
      </c>
      <c r="AW14" t="str">
        <f ca="1">"de couleur "&amp;VLOOKUP(RANDBETWEEN(1,$AA$3),$AB$5:$AC$17,2,TRUE)</f>
        <v>de couleur verte</v>
      </c>
      <c r="AX14" s="48">
        <v>1</v>
      </c>
      <c r="AY14" s="35">
        <f t="shared" si="16"/>
        <v>9</v>
      </c>
      <c r="AZ14" t="s">
        <v>542</v>
      </c>
      <c r="BA14" s="48">
        <v>1</v>
      </c>
      <c r="BB14" s="35">
        <f t="shared" si="17"/>
        <v>9</v>
      </c>
      <c r="BC14" s="50" t="str">
        <f ca="1">"portant une perruque colorée "&amp;VLOOKUP(RANDBETWEEN(1,$AA$3),$AB$5:$AC$17,2,TRUE)</f>
        <v>portant une perruque colorée kaki</v>
      </c>
      <c r="BD14" s="48">
        <v>1</v>
      </c>
      <c r="BE14" s="35">
        <f t="shared" si="22"/>
        <v>9</v>
      </c>
      <c r="BF14" t="s">
        <v>543</v>
      </c>
      <c r="BG14" s="22">
        <v>2</v>
      </c>
      <c r="BH14" s="18">
        <f t="shared" si="18"/>
        <v>70</v>
      </c>
      <c r="BI14" t="s">
        <v>544</v>
      </c>
      <c r="BJ14" s="22">
        <v>2</v>
      </c>
      <c r="BK14" s="18">
        <f t="shared" si="19"/>
        <v>18</v>
      </c>
      <c r="BL14" t="s">
        <v>545</v>
      </c>
      <c r="BM14" s="22">
        <v>2</v>
      </c>
      <c r="BN14" s="18">
        <f t="shared" si="20"/>
        <v>29</v>
      </c>
      <c r="BO14" s="32" t="s">
        <v>546</v>
      </c>
      <c r="BP14" s="22">
        <v>2</v>
      </c>
      <c r="BQ14" s="18">
        <f t="shared" si="21"/>
        <v>148</v>
      </c>
      <c r="BR14" s="32" t="s">
        <v>547</v>
      </c>
    </row>
    <row r="15" spans="1:70">
      <c r="B15" s="11">
        <v>17</v>
      </c>
      <c r="C15" s="17">
        <f t="shared" si="1"/>
        <v>74</v>
      </c>
      <c r="D15" s="17" t="s">
        <v>548</v>
      </c>
      <c r="E15" s="18" t="s">
        <v>697</v>
      </c>
      <c r="R15" s="36"/>
      <c r="T15" s="3"/>
      <c r="U15" s="36"/>
      <c r="W15" s="3"/>
      <c r="X15" s="51">
        <v>4</v>
      </c>
      <c r="Y15" s="17">
        <f t="shared" si="8"/>
        <v>28</v>
      </c>
      <c r="Z15" t="s">
        <v>549</v>
      </c>
      <c r="AA15" s="51">
        <v>4</v>
      </c>
      <c r="AB15" s="17">
        <f t="shared" si="9"/>
        <v>28</v>
      </c>
      <c r="AC15" t="s">
        <v>549</v>
      </c>
      <c r="AD15" s="40">
        <v>2</v>
      </c>
      <c r="AE15" s="35">
        <f t="shared" si="10"/>
        <v>20</v>
      </c>
      <c r="AF15" s="31" t="s">
        <v>550</v>
      </c>
      <c r="AG15" s="44" t="s">
        <v>725</v>
      </c>
      <c r="AH15" s="40">
        <v>2</v>
      </c>
      <c r="AI15" s="35">
        <f t="shared" si="11"/>
        <v>20</v>
      </c>
      <c r="AJ15" s="31" t="s">
        <v>551</v>
      </c>
      <c r="AK15" s="44" t="s">
        <v>723</v>
      </c>
      <c r="AL15" s="40">
        <v>3</v>
      </c>
      <c r="AM15" s="35">
        <f t="shared" si="12"/>
        <v>19</v>
      </c>
      <c r="AN15" t="s">
        <v>552</v>
      </c>
      <c r="AO15" s="40">
        <v>3</v>
      </c>
      <c r="AP15" s="35">
        <f t="shared" si="13"/>
        <v>19</v>
      </c>
      <c r="AQ15" t="s">
        <v>553</v>
      </c>
      <c r="AR15" s="40">
        <v>3</v>
      </c>
      <c r="AS15" s="35">
        <f t="shared" si="14"/>
        <v>19</v>
      </c>
      <c r="AT15" t="s">
        <v>554</v>
      </c>
      <c r="AU15" s="40">
        <v>3</v>
      </c>
      <c r="AV15" s="35">
        <f t="shared" si="15"/>
        <v>19</v>
      </c>
      <c r="AW15" t="s">
        <v>555</v>
      </c>
      <c r="AX15" s="48">
        <v>1</v>
      </c>
      <c r="AY15" s="35">
        <f t="shared" si="16"/>
        <v>10</v>
      </c>
      <c r="AZ15" t="s">
        <v>556</v>
      </c>
      <c r="BA15" s="48">
        <v>1</v>
      </c>
      <c r="BB15" s="35">
        <f t="shared" si="17"/>
        <v>10</v>
      </c>
      <c r="BC15" t="s">
        <v>407</v>
      </c>
      <c r="BD15" s="48">
        <v>1</v>
      </c>
      <c r="BE15" s="35">
        <f t="shared" si="22"/>
        <v>10</v>
      </c>
      <c r="BF15" t="s">
        <v>408</v>
      </c>
      <c r="BG15" s="22">
        <v>8</v>
      </c>
      <c r="BH15" s="18">
        <f t="shared" si="18"/>
        <v>78</v>
      </c>
      <c r="BI15" t="s">
        <v>409</v>
      </c>
      <c r="BJ15" s="22">
        <v>2</v>
      </c>
      <c r="BK15" s="18">
        <f t="shared" si="19"/>
        <v>20</v>
      </c>
      <c r="BL15" t="s">
        <v>410</v>
      </c>
      <c r="BM15" s="22">
        <v>2</v>
      </c>
      <c r="BN15" s="18">
        <f t="shared" si="20"/>
        <v>31</v>
      </c>
      <c r="BO15" s="32" t="s">
        <v>411</v>
      </c>
      <c r="BP15" s="22">
        <v>2</v>
      </c>
      <c r="BQ15" s="18">
        <f t="shared" si="21"/>
        <v>150</v>
      </c>
      <c r="BR15" s="32" t="s">
        <v>412</v>
      </c>
    </row>
    <row r="16" spans="1:70">
      <c r="B16" s="10">
        <v>17</v>
      </c>
      <c r="C16" s="17">
        <f t="shared" si="1"/>
        <v>91</v>
      </c>
      <c r="D16" s="30" t="s">
        <v>413</v>
      </c>
      <c r="E16" s="18" t="s">
        <v>697</v>
      </c>
      <c r="H16" s="6"/>
      <c r="I16" s="6"/>
      <c r="J16" s="6"/>
      <c r="S16" s="36"/>
      <c r="T16" s="3"/>
      <c r="V16" s="36"/>
      <c r="W16" s="3"/>
      <c r="X16" s="22">
        <v>6</v>
      </c>
      <c r="Y16" s="17">
        <f t="shared" si="8"/>
        <v>34</v>
      </c>
      <c r="Z16" t="s">
        <v>414</v>
      </c>
      <c r="AA16" s="22">
        <v>6</v>
      </c>
      <c r="AB16" s="17">
        <f t="shared" si="9"/>
        <v>34</v>
      </c>
      <c r="AC16" t="s">
        <v>415</v>
      </c>
      <c r="AD16" s="40">
        <v>2</v>
      </c>
      <c r="AE16" s="35">
        <f t="shared" si="10"/>
        <v>22</v>
      </c>
      <c r="AF16" s="31" t="s">
        <v>416</v>
      </c>
      <c r="AG16" s="44" t="s">
        <v>723</v>
      </c>
      <c r="AH16" s="40">
        <v>2</v>
      </c>
      <c r="AI16" s="35">
        <f t="shared" si="11"/>
        <v>22</v>
      </c>
      <c r="AJ16" s="31" t="s">
        <v>417</v>
      </c>
      <c r="AK16" s="44" t="s">
        <v>725</v>
      </c>
      <c r="AL16" s="40">
        <v>3</v>
      </c>
      <c r="AM16" s="35">
        <f t="shared" si="12"/>
        <v>22</v>
      </c>
      <c r="AN16" t="s">
        <v>418</v>
      </c>
      <c r="AO16" s="40">
        <v>3</v>
      </c>
      <c r="AP16" s="35">
        <f t="shared" si="13"/>
        <v>22</v>
      </c>
      <c r="AQ16" t="s">
        <v>419</v>
      </c>
      <c r="AR16" s="40">
        <v>3</v>
      </c>
      <c r="AS16" s="35">
        <f t="shared" si="14"/>
        <v>22</v>
      </c>
      <c r="AT16" t="s">
        <v>420</v>
      </c>
      <c r="AU16" s="40">
        <v>3</v>
      </c>
      <c r="AV16" s="35">
        <f t="shared" si="15"/>
        <v>22</v>
      </c>
      <c r="AW16" t="s">
        <v>421</v>
      </c>
      <c r="AX16" s="48">
        <v>1</v>
      </c>
      <c r="AY16" s="35">
        <f t="shared" si="16"/>
        <v>11</v>
      </c>
      <c r="AZ16" t="s">
        <v>422</v>
      </c>
      <c r="BA16" s="48">
        <v>1</v>
      </c>
      <c r="BB16" s="35">
        <f t="shared" si="17"/>
        <v>11</v>
      </c>
      <c r="BC16" t="s">
        <v>423</v>
      </c>
      <c r="BD16" s="48">
        <v>1</v>
      </c>
      <c r="BE16" s="35">
        <f t="shared" si="22"/>
        <v>11</v>
      </c>
      <c r="BF16" t="s">
        <v>424</v>
      </c>
      <c r="BG16" s="22">
        <v>2</v>
      </c>
      <c r="BH16" s="18">
        <f t="shared" si="18"/>
        <v>80</v>
      </c>
      <c r="BI16" t="s">
        <v>425</v>
      </c>
      <c r="BJ16" s="22">
        <v>3</v>
      </c>
      <c r="BK16" s="18">
        <f t="shared" si="19"/>
        <v>23</v>
      </c>
      <c r="BL16" t="s">
        <v>426</v>
      </c>
      <c r="BM16" s="22">
        <v>2</v>
      </c>
      <c r="BN16" s="18">
        <f t="shared" si="20"/>
        <v>33</v>
      </c>
      <c r="BO16" s="32" t="s">
        <v>427</v>
      </c>
      <c r="BP16" s="22">
        <v>2</v>
      </c>
      <c r="BQ16" s="18">
        <f t="shared" si="21"/>
        <v>152</v>
      </c>
      <c r="BR16" s="32" t="s">
        <v>428</v>
      </c>
    </row>
    <row r="17" spans="1:70">
      <c r="B17" s="10">
        <v>22</v>
      </c>
      <c r="C17" s="17">
        <f t="shared" si="1"/>
        <v>113</v>
      </c>
      <c r="D17" s="17" t="s">
        <v>429</v>
      </c>
      <c r="E17" s="18" t="s">
        <v>716</v>
      </c>
      <c r="Q17" s="17">
        <f>Q14+P17</f>
        <v>0</v>
      </c>
      <c r="X17" s="22">
        <v>8</v>
      </c>
      <c r="Y17" s="17">
        <f t="shared" si="8"/>
        <v>42</v>
      </c>
      <c r="Z17" t="s">
        <v>430</v>
      </c>
      <c r="AA17" s="22">
        <v>8</v>
      </c>
      <c r="AB17" s="17">
        <f t="shared" si="9"/>
        <v>42</v>
      </c>
      <c r="AC17" t="s">
        <v>431</v>
      </c>
      <c r="AD17" s="40">
        <v>2</v>
      </c>
      <c r="AE17" s="35">
        <f t="shared" si="10"/>
        <v>24</v>
      </c>
      <c r="AF17" s="31" t="s">
        <v>432</v>
      </c>
      <c r="AG17" s="44" t="s">
        <v>723</v>
      </c>
      <c r="AH17" s="40">
        <v>2</v>
      </c>
      <c r="AI17" s="35">
        <f t="shared" si="11"/>
        <v>24</v>
      </c>
      <c r="AJ17" s="31" t="s">
        <v>433</v>
      </c>
      <c r="AK17" s="44" t="s">
        <v>725</v>
      </c>
      <c r="AL17" s="40">
        <v>3</v>
      </c>
      <c r="AM17" s="35">
        <f t="shared" si="12"/>
        <v>25</v>
      </c>
      <c r="AN17" t="s">
        <v>434</v>
      </c>
      <c r="AO17" s="40">
        <v>3</v>
      </c>
      <c r="AP17" s="35">
        <f t="shared" si="13"/>
        <v>25</v>
      </c>
      <c r="AQ17" t="s">
        <v>435</v>
      </c>
      <c r="AR17" s="40">
        <v>3</v>
      </c>
      <c r="AS17" s="35">
        <f t="shared" si="14"/>
        <v>25</v>
      </c>
      <c r="AT17" t="s">
        <v>436</v>
      </c>
      <c r="AU17" s="40">
        <v>3</v>
      </c>
      <c r="AV17" s="35">
        <f t="shared" si="15"/>
        <v>25</v>
      </c>
      <c r="AW17" t="s">
        <v>437</v>
      </c>
      <c r="AX17" s="48">
        <v>1</v>
      </c>
      <c r="AY17" s="35">
        <f t="shared" si="16"/>
        <v>12</v>
      </c>
      <c r="AZ17" t="s">
        <v>438</v>
      </c>
      <c r="BA17" s="48">
        <v>1</v>
      </c>
      <c r="BB17" s="35">
        <f t="shared" si="17"/>
        <v>12</v>
      </c>
      <c r="BC17" t="s">
        <v>439</v>
      </c>
      <c r="BD17" s="40">
        <v>1</v>
      </c>
      <c r="BE17" s="35">
        <f t="shared" si="22"/>
        <v>12</v>
      </c>
      <c r="BF17" t="s">
        <v>440</v>
      </c>
      <c r="BG17" s="22">
        <v>2</v>
      </c>
      <c r="BH17" s="18">
        <f t="shared" si="18"/>
        <v>82</v>
      </c>
      <c r="BI17" t="s">
        <v>441</v>
      </c>
      <c r="BJ17" s="22">
        <v>4</v>
      </c>
      <c r="BK17" s="18">
        <f t="shared" si="19"/>
        <v>27</v>
      </c>
      <c r="BL17" t="s">
        <v>442</v>
      </c>
      <c r="BM17" s="22">
        <v>4</v>
      </c>
      <c r="BN17" s="18">
        <f t="shared" si="20"/>
        <v>37</v>
      </c>
      <c r="BO17" s="32" t="s">
        <v>443</v>
      </c>
      <c r="BP17" s="22">
        <v>2</v>
      </c>
      <c r="BQ17" s="18">
        <f t="shared" si="21"/>
        <v>154</v>
      </c>
      <c r="BR17" s="32" t="s">
        <v>444</v>
      </c>
    </row>
    <row r="18" spans="1:70" ht="14" thickBot="1">
      <c r="B18" s="11">
        <v>28</v>
      </c>
      <c r="C18" s="17">
        <f t="shared" si="1"/>
        <v>141</v>
      </c>
      <c r="D18" s="19" t="s">
        <v>445</v>
      </c>
      <c r="E18" s="20" t="s">
        <v>697</v>
      </c>
      <c r="AD18" s="40">
        <v>2</v>
      </c>
      <c r="AE18" s="35">
        <f t="shared" si="10"/>
        <v>26</v>
      </c>
      <c r="AF18" s="31" t="s">
        <v>433</v>
      </c>
      <c r="AG18" s="44" t="s">
        <v>725</v>
      </c>
      <c r="AH18" s="40">
        <v>2</v>
      </c>
      <c r="AI18" s="35">
        <f t="shared" si="11"/>
        <v>26</v>
      </c>
      <c r="AJ18" s="31" t="s">
        <v>446</v>
      </c>
      <c r="AK18" s="44" t="s">
        <v>723</v>
      </c>
      <c r="AL18" s="40">
        <v>3</v>
      </c>
      <c r="AM18" s="35">
        <f t="shared" si="12"/>
        <v>28</v>
      </c>
      <c r="AN18" t="s">
        <v>447</v>
      </c>
      <c r="AO18" s="40">
        <v>3</v>
      </c>
      <c r="AP18" s="35">
        <f t="shared" si="13"/>
        <v>28</v>
      </c>
      <c r="AQ18" t="s">
        <v>448</v>
      </c>
      <c r="AR18" s="40">
        <v>3</v>
      </c>
      <c r="AS18" s="35">
        <f t="shared" si="14"/>
        <v>28</v>
      </c>
      <c r="AT18" t="s">
        <v>449</v>
      </c>
      <c r="AU18" s="40">
        <v>3</v>
      </c>
      <c r="AV18" s="35">
        <f t="shared" si="15"/>
        <v>28</v>
      </c>
      <c r="AW18" t="s">
        <v>450</v>
      </c>
      <c r="AX18" s="48">
        <v>1</v>
      </c>
      <c r="AY18" s="35">
        <f t="shared" si="16"/>
        <v>13</v>
      </c>
      <c r="AZ18" t="s">
        <v>451</v>
      </c>
      <c r="BA18" s="40">
        <v>2</v>
      </c>
      <c r="BB18" s="35">
        <f t="shared" si="17"/>
        <v>14</v>
      </c>
      <c r="BC18" t="s">
        <v>452</v>
      </c>
      <c r="BD18" s="48">
        <v>1</v>
      </c>
      <c r="BE18" s="35">
        <f t="shared" si="22"/>
        <v>13</v>
      </c>
      <c r="BF18" t="s">
        <v>453</v>
      </c>
      <c r="BG18" s="22">
        <v>2</v>
      </c>
      <c r="BH18" s="18">
        <f t="shared" si="18"/>
        <v>84</v>
      </c>
      <c r="BI18" t="s">
        <v>454</v>
      </c>
      <c r="BJ18" s="22">
        <v>5</v>
      </c>
      <c r="BK18" s="18">
        <f t="shared" si="19"/>
        <v>32</v>
      </c>
      <c r="BL18" t="s">
        <v>455</v>
      </c>
      <c r="BM18" s="23">
        <v>2</v>
      </c>
      <c r="BN18" s="20">
        <f t="shared" si="20"/>
        <v>39</v>
      </c>
      <c r="BO18" s="32" t="s">
        <v>456</v>
      </c>
      <c r="BP18" s="23">
        <v>2</v>
      </c>
      <c r="BQ18" s="20">
        <f t="shared" si="21"/>
        <v>156</v>
      </c>
      <c r="BR18" s="32" t="s">
        <v>457</v>
      </c>
    </row>
    <row r="19" spans="1:70" ht="14" thickBot="1">
      <c r="B19" s="11">
        <v>28</v>
      </c>
      <c r="C19" s="17">
        <f t="shared" si="1"/>
        <v>169</v>
      </c>
      <c r="D19" s="19" t="s">
        <v>445</v>
      </c>
      <c r="E19" s="20" t="s">
        <v>697</v>
      </c>
      <c r="AD19" s="40">
        <v>2</v>
      </c>
      <c r="AE19" s="35">
        <f t="shared" si="10"/>
        <v>28</v>
      </c>
      <c r="AF19" s="31" t="s">
        <v>458</v>
      </c>
      <c r="AG19" s="44" t="s">
        <v>723</v>
      </c>
      <c r="AH19" s="40">
        <v>2</v>
      </c>
      <c r="AI19" s="35">
        <f t="shared" si="11"/>
        <v>28</v>
      </c>
      <c r="AJ19" s="31" t="s">
        <v>458</v>
      </c>
      <c r="AK19" s="44" t="s">
        <v>725</v>
      </c>
      <c r="AL19" s="40">
        <v>3</v>
      </c>
      <c r="AM19" s="35">
        <f t="shared" si="12"/>
        <v>31</v>
      </c>
      <c r="AN19" t="s">
        <v>459</v>
      </c>
      <c r="AO19" s="40">
        <v>3</v>
      </c>
      <c r="AP19" s="35">
        <f t="shared" si="13"/>
        <v>31</v>
      </c>
      <c r="AQ19" t="s">
        <v>460</v>
      </c>
      <c r="AR19" s="40">
        <v>3</v>
      </c>
      <c r="AS19" s="35">
        <f t="shared" si="14"/>
        <v>31</v>
      </c>
      <c r="AT19" t="s">
        <v>461</v>
      </c>
      <c r="AU19" s="40">
        <v>3</v>
      </c>
      <c r="AV19" s="35">
        <f t="shared" si="15"/>
        <v>31</v>
      </c>
      <c r="AW19" t="s">
        <v>462</v>
      </c>
      <c r="AX19" s="48">
        <v>1</v>
      </c>
      <c r="AY19" s="35">
        <f t="shared" si="16"/>
        <v>14</v>
      </c>
      <c r="AZ19" t="s">
        <v>463</v>
      </c>
      <c r="BA19" s="40">
        <v>2</v>
      </c>
      <c r="BB19" s="35">
        <f t="shared" si="17"/>
        <v>16</v>
      </c>
      <c r="BC19" t="s">
        <v>581</v>
      </c>
      <c r="BD19" s="40">
        <v>2</v>
      </c>
      <c r="BE19" s="35">
        <f t="shared" si="22"/>
        <v>15</v>
      </c>
      <c r="BF19" t="s">
        <v>464</v>
      </c>
      <c r="BG19" s="51">
        <v>2</v>
      </c>
      <c r="BH19" s="18">
        <f t="shared" si="18"/>
        <v>86</v>
      </c>
      <c r="BI19" t="s">
        <v>465</v>
      </c>
      <c r="BJ19" s="51">
        <v>5</v>
      </c>
      <c r="BK19" s="18">
        <f t="shared" si="19"/>
        <v>37</v>
      </c>
      <c r="BL19" t="s">
        <v>466</v>
      </c>
    </row>
    <row r="20" spans="1:70">
      <c r="AD20" s="40">
        <v>2</v>
      </c>
      <c r="AE20" s="35">
        <f t="shared" si="10"/>
        <v>30</v>
      </c>
      <c r="AF20" s="31" t="s">
        <v>467</v>
      </c>
      <c r="AG20" s="44" t="s">
        <v>468</v>
      </c>
      <c r="AH20" s="40">
        <v>2</v>
      </c>
      <c r="AI20" s="35">
        <f t="shared" si="11"/>
        <v>30</v>
      </c>
      <c r="AJ20" s="35" t="s">
        <v>467</v>
      </c>
      <c r="AK20" s="44" t="s">
        <v>468</v>
      </c>
      <c r="AL20" s="40">
        <v>5</v>
      </c>
      <c r="AM20" s="35">
        <f t="shared" si="12"/>
        <v>36</v>
      </c>
      <c r="AN20" t="s">
        <v>469</v>
      </c>
      <c r="AO20" s="40">
        <v>5</v>
      </c>
      <c r="AP20" s="35">
        <f t="shared" si="13"/>
        <v>36</v>
      </c>
      <c r="AQ20" t="s">
        <v>470</v>
      </c>
      <c r="AR20" s="40">
        <v>5</v>
      </c>
      <c r="AS20" s="35">
        <f t="shared" si="14"/>
        <v>36</v>
      </c>
      <c r="AT20" t="s">
        <v>471</v>
      </c>
      <c r="AU20" s="40">
        <v>5</v>
      </c>
      <c r="AV20" s="35">
        <f t="shared" si="15"/>
        <v>36</v>
      </c>
      <c r="AW20" t="s">
        <v>472</v>
      </c>
      <c r="AX20" s="48">
        <v>1</v>
      </c>
      <c r="AY20" s="35">
        <f t="shared" si="16"/>
        <v>15</v>
      </c>
      <c r="AZ20" t="s">
        <v>473</v>
      </c>
      <c r="BA20" s="40">
        <v>2</v>
      </c>
      <c r="BB20" s="35">
        <f t="shared" si="17"/>
        <v>18</v>
      </c>
      <c r="BC20" s="50" t="str">
        <f ca="1">"aux cheveux teints en "&amp;VLOOKUP(RANDBETWEEN(1,$X$3),$Y$5:$Z$17,2,TRUE)</f>
        <v>aux cheveux teints en gris</v>
      </c>
      <c r="BD20" s="48">
        <v>2</v>
      </c>
      <c r="BE20" s="35">
        <f t="shared" si="22"/>
        <v>17</v>
      </c>
      <c r="BF20" t="s">
        <v>474</v>
      </c>
      <c r="BG20" s="22">
        <v>10</v>
      </c>
      <c r="BH20" s="18">
        <f t="shared" si="18"/>
        <v>96</v>
      </c>
      <c r="BI20" t="s">
        <v>475</v>
      </c>
      <c r="BJ20" s="22">
        <v>6</v>
      </c>
      <c r="BK20" s="18">
        <f t="shared" si="19"/>
        <v>43</v>
      </c>
      <c r="BL20" t="s">
        <v>476</v>
      </c>
    </row>
    <row r="21" spans="1:70">
      <c r="AD21" s="40">
        <v>2</v>
      </c>
      <c r="AE21" s="35">
        <f t="shared" si="10"/>
        <v>32</v>
      </c>
      <c r="AF21" s="31" t="s">
        <v>477</v>
      </c>
      <c r="AG21" s="44" t="s">
        <v>723</v>
      </c>
      <c r="AH21" s="40">
        <v>2</v>
      </c>
      <c r="AI21" s="35">
        <f t="shared" si="11"/>
        <v>32</v>
      </c>
      <c r="AJ21" s="31" t="s">
        <v>478</v>
      </c>
      <c r="AK21" s="44" t="s">
        <v>725</v>
      </c>
      <c r="AL21" s="40">
        <v>5</v>
      </c>
      <c r="AM21" s="35">
        <f t="shared" si="12"/>
        <v>41</v>
      </c>
      <c r="AN21" t="s">
        <v>339</v>
      </c>
      <c r="AO21" s="40">
        <v>5</v>
      </c>
      <c r="AP21" s="35">
        <f t="shared" si="13"/>
        <v>41</v>
      </c>
      <c r="AQ21" t="s">
        <v>340</v>
      </c>
      <c r="AR21" s="40">
        <v>5</v>
      </c>
      <c r="AS21" s="35">
        <f t="shared" si="14"/>
        <v>41</v>
      </c>
      <c r="AT21" t="s">
        <v>341</v>
      </c>
      <c r="AU21" s="40">
        <v>5</v>
      </c>
      <c r="AV21" s="35">
        <f t="shared" si="15"/>
        <v>41</v>
      </c>
      <c r="AW21" t="s">
        <v>342</v>
      </c>
      <c r="AX21" s="48">
        <v>1</v>
      </c>
      <c r="AY21" s="35">
        <f t="shared" si="16"/>
        <v>16</v>
      </c>
      <c r="AZ21" t="s">
        <v>343</v>
      </c>
      <c r="BA21" s="40">
        <v>2</v>
      </c>
      <c r="BB21" s="35">
        <f t="shared" si="17"/>
        <v>20</v>
      </c>
      <c r="BC21" t="s">
        <v>344</v>
      </c>
      <c r="BD21" s="48">
        <v>2</v>
      </c>
      <c r="BE21" s="35">
        <f t="shared" si="22"/>
        <v>19</v>
      </c>
      <c r="BF21" t="s">
        <v>345</v>
      </c>
      <c r="BG21" s="22">
        <v>8</v>
      </c>
      <c r="BH21" s="18">
        <f t="shared" si="18"/>
        <v>104</v>
      </c>
      <c r="BI21" t="s">
        <v>346</v>
      </c>
      <c r="BJ21" s="22">
        <v>6</v>
      </c>
      <c r="BK21" s="18">
        <f t="shared" si="19"/>
        <v>49</v>
      </c>
      <c r="BL21" t="s">
        <v>347</v>
      </c>
    </row>
    <row r="22" spans="1:70">
      <c r="B22" s="53"/>
      <c r="C22" s="53"/>
      <c r="D22" s="53"/>
      <c r="E22" s="53"/>
      <c r="AD22" s="40">
        <v>2</v>
      </c>
      <c r="AE22" s="35">
        <f t="shared" si="10"/>
        <v>34</v>
      </c>
      <c r="AF22" s="31" t="s">
        <v>478</v>
      </c>
      <c r="AG22" s="44" t="s">
        <v>725</v>
      </c>
      <c r="AH22" s="40">
        <v>2</v>
      </c>
      <c r="AI22" s="35">
        <f t="shared" si="11"/>
        <v>34</v>
      </c>
      <c r="AJ22" s="31" t="s">
        <v>348</v>
      </c>
      <c r="AK22" s="44" t="s">
        <v>725</v>
      </c>
      <c r="AL22" s="40">
        <v>5</v>
      </c>
      <c r="AM22" s="35">
        <f t="shared" si="12"/>
        <v>46</v>
      </c>
      <c r="AN22" t="s">
        <v>349</v>
      </c>
      <c r="AO22" s="40">
        <v>5</v>
      </c>
      <c r="AP22" s="35">
        <f t="shared" si="13"/>
        <v>46</v>
      </c>
      <c r="AQ22" t="s">
        <v>350</v>
      </c>
      <c r="AR22" s="40">
        <v>5</v>
      </c>
      <c r="AS22" s="35">
        <f t="shared" si="14"/>
        <v>46</v>
      </c>
      <c r="AT22" t="s">
        <v>351</v>
      </c>
      <c r="AU22" s="40">
        <v>5</v>
      </c>
      <c r="AV22" s="35">
        <f t="shared" si="15"/>
        <v>46</v>
      </c>
      <c r="AW22" t="s">
        <v>352</v>
      </c>
      <c r="AX22" s="48">
        <v>1</v>
      </c>
      <c r="AY22" s="35">
        <f t="shared" si="16"/>
        <v>17</v>
      </c>
      <c r="AZ22" s="50" t="str">
        <f ca="1">"portant une perruque colorée "&amp;VLOOKUP(RANDBETWEEN(1,$AA$3),$AB$5:$AC$17,2,TRUE)</f>
        <v>portant une perruque colorée grise</v>
      </c>
      <c r="BA22" s="48">
        <v>2</v>
      </c>
      <c r="BB22" s="35">
        <f t="shared" si="17"/>
        <v>22</v>
      </c>
      <c r="BC22" t="s">
        <v>353</v>
      </c>
      <c r="BD22" s="48">
        <v>2</v>
      </c>
      <c r="BE22" s="35">
        <f t="shared" si="22"/>
        <v>21</v>
      </c>
      <c r="BF22" t="s">
        <v>354</v>
      </c>
      <c r="BG22" s="22">
        <v>2</v>
      </c>
      <c r="BH22" s="18">
        <f t="shared" si="18"/>
        <v>106</v>
      </c>
      <c r="BI22" t="s">
        <v>355</v>
      </c>
      <c r="BJ22" s="22">
        <v>6</v>
      </c>
      <c r="BK22" s="18">
        <f t="shared" si="19"/>
        <v>55</v>
      </c>
      <c r="BL22" t="s">
        <v>356</v>
      </c>
    </row>
    <row r="23" spans="1:70" ht="53.25" customHeight="1">
      <c r="A23" s="53" t="str">
        <f ca="1">CONCATENATE(D1," ",K1,", ",BF2,", ",IF(W1=0,"",W1&amp;" et "),Q1,", ",BF1,IF(AJ1=0,"",", "&amp;AJ1)," "&amp;AN1)</f>
        <v>Un jeune homme asio-americain, une paupière arrachées, pachydermique et de très grande taille, portant des lunettes de soleil, à la dégaine de sdf de couleur kaki</v>
      </c>
      <c r="D23" s="1"/>
      <c r="F23" s="53"/>
      <c r="G23" s="53"/>
      <c r="H23" s="53"/>
      <c r="I23" s="53"/>
      <c r="J23" s="53"/>
      <c r="K23" s="53"/>
      <c r="L23" s="53"/>
      <c r="M23" s="53"/>
      <c r="N23" s="53"/>
      <c r="AD23" s="40">
        <v>2</v>
      </c>
      <c r="AE23" s="35">
        <f t="shared" si="10"/>
        <v>36</v>
      </c>
      <c r="AF23" s="31" t="s">
        <v>357</v>
      </c>
      <c r="AG23" s="44" t="s">
        <v>723</v>
      </c>
      <c r="AH23" s="40">
        <v>2</v>
      </c>
      <c r="AI23" s="35">
        <f t="shared" si="11"/>
        <v>36</v>
      </c>
      <c r="AJ23" s="31" t="s">
        <v>358</v>
      </c>
      <c r="AK23" s="44" t="s">
        <v>725</v>
      </c>
      <c r="AL23" s="40">
        <v>5</v>
      </c>
      <c r="AM23" s="35">
        <f t="shared" si="12"/>
        <v>51</v>
      </c>
      <c r="AN23" t="s">
        <v>359</v>
      </c>
      <c r="AO23" s="40">
        <v>5</v>
      </c>
      <c r="AP23" s="35">
        <f t="shared" si="13"/>
        <v>51</v>
      </c>
      <c r="AQ23" t="s">
        <v>360</v>
      </c>
      <c r="AR23" s="40">
        <v>5</v>
      </c>
      <c r="AS23" s="35">
        <f t="shared" si="14"/>
        <v>51</v>
      </c>
      <c r="AT23" t="s">
        <v>361</v>
      </c>
      <c r="AU23" s="40">
        <v>5</v>
      </c>
      <c r="AV23" s="35">
        <f t="shared" si="15"/>
        <v>51</v>
      </c>
      <c r="AW23" t="s">
        <v>362</v>
      </c>
      <c r="AX23" s="48">
        <v>1</v>
      </c>
      <c r="AY23" s="35">
        <f t="shared" si="16"/>
        <v>18</v>
      </c>
      <c r="AZ23" t="s">
        <v>407</v>
      </c>
      <c r="BA23" s="48">
        <v>2</v>
      </c>
      <c r="BB23" s="35">
        <f t="shared" si="17"/>
        <v>24</v>
      </c>
      <c r="BC23" t="s">
        <v>363</v>
      </c>
      <c r="BD23" s="48">
        <v>2</v>
      </c>
      <c r="BE23" s="35">
        <f t="shared" si="22"/>
        <v>23</v>
      </c>
      <c r="BF23" t="s">
        <v>364</v>
      </c>
      <c r="BG23" s="22">
        <v>2</v>
      </c>
      <c r="BH23" s="18">
        <f t="shared" si="18"/>
        <v>108</v>
      </c>
      <c r="BI23" t="s">
        <v>365</v>
      </c>
      <c r="BJ23" s="22">
        <v>6</v>
      </c>
      <c r="BK23" s="18">
        <f t="shared" si="19"/>
        <v>61</v>
      </c>
      <c r="BL23" t="s">
        <v>366</v>
      </c>
    </row>
    <row r="24" spans="1:70">
      <c r="AD24" s="40">
        <v>2</v>
      </c>
      <c r="AE24" s="35">
        <f t="shared" si="10"/>
        <v>38</v>
      </c>
      <c r="AF24" s="31" t="s">
        <v>358</v>
      </c>
      <c r="AG24" s="44" t="s">
        <v>725</v>
      </c>
      <c r="AH24" s="40">
        <v>2</v>
      </c>
      <c r="AI24" s="35">
        <f t="shared" si="11"/>
        <v>38</v>
      </c>
      <c r="AJ24" s="31" t="s">
        <v>367</v>
      </c>
      <c r="AK24" s="44" t="s">
        <v>723</v>
      </c>
      <c r="AL24" s="40">
        <v>5</v>
      </c>
      <c r="AM24" s="35">
        <f t="shared" si="12"/>
        <v>56</v>
      </c>
      <c r="AN24" t="s">
        <v>368</v>
      </c>
      <c r="AO24" s="40">
        <v>5</v>
      </c>
      <c r="AP24" s="35">
        <f t="shared" si="13"/>
        <v>56</v>
      </c>
      <c r="AQ24" t="s">
        <v>369</v>
      </c>
      <c r="AR24" s="40">
        <v>5</v>
      </c>
      <c r="AS24" s="35">
        <f t="shared" si="14"/>
        <v>56</v>
      </c>
      <c r="AT24" t="s">
        <v>370</v>
      </c>
      <c r="AU24" s="40">
        <v>5</v>
      </c>
      <c r="AV24" s="35">
        <f t="shared" si="15"/>
        <v>56</v>
      </c>
      <c r="AW24" t="s">
        <v>371</v>
      </c>
      <c r="AX24" s="48">
        <v>1</v>
      </c>
      <c r="AY24" s="35">
        <f t="shared" si="16"/>
        <v>19</v>
      </c>
      <c r="AZ24" t="s">
        <v>423</v>
      </c>
      <c r="BA24" s="48">
        <v>2</v>
      </c>
      <c r="BB24" s="35">
        <f t="shared" si="17"/>
        <v>26</v>
      </c>
      <c r="BC24" t="s">
        <v>372</v>
      </c>
      <c r="BD24" s="48">
        <v>2</v>
      </c>
      <c r="BE24" s="35">
        <f t="shared" si="22"/>
        <v>25</v>
      </c>
      <c r="BF24" t="s">
        <v>373</v>
      </c>
      <c r="BG24" s="51">
        <v>2</v>
      </c>
      <c r="BH24" s="18">
        <f t="shared" si="18"/>
        <v>110</v>
      </c>
      <c r="BI24" t="s">
        <v>374</v>
      </c>
      <c r="BJ24" s="51">
        <v>8</v>
      </c>
      <c r="BK24" s="18">
        <f t="shared" si="19"/>
        <v>69</v>
      </c>
      <c r="BL24" t="s">
        <v>375</v>
      </c>
    </row>
    <row r="25" spans="1:70">
      <c r="AD25" s="40">
        <v>2</v>
      </c>
      <c r="AE25" s="35">
        <f t="shared" si="10"/>
        <v>40</v>
      </c>
      <c r="AF25" s="31" t="s">
        <v>367</v>
      </c>
      <c r="AG25" s="44" t="s">
        <v>723</v>
      </c>
      <c r="AH25" s="40">
        <v>2</v>
      </c>
      <c r="AI25" s="35">
        <f t="shared" si="11"/>
        <v>40</v>
      </c>
      <c r="AJ25" s="31" t="s">
        <v>376</v>
      </c>
      <c r="AK25" s="44" t="s">
        <v>723</v>
      </c>
      <c r="AL25" s="40">
        <v>5</v>
      </c>
      <c r="AM25" s="35">
        <f t="shared" si="12"/>
        <v>61</v>
      </c>
      <c r="AN25" t="s">
        <v>377</v>
      </c>
      <c r="AO25" s="40">
        <v>5</v>
      </c>
      <c r="AP25" s="35">
        <f t="shared" si="13"/>
        <v>61</v>
      </c>
      <c r="AQ25" t="s">
        <v>378</v>
      </c>
      <c r="AR25" s="40">
        <v>5</v>
      </c>
      <c r="AS25" s="35">
        <f t="shared" si="14"/>
        <v>61</v>
      </c>
      <c r="AT25" t="s">
        <v>379</v>
      </c>
      <c r="AU25" s="40">
        <v>5</v>
      </c>
      <c r="AV25" s="35">
        <f t="shared" si="15"/>
        <v>61</v>
      </c>
      <c r="AW25" t="s">
        <v>380</v>
      </c>
      <c r="AX25" s="48">
        <v>1</v>
      </c>
      <c r="AY25" s="35">
        <f t="shared" si="16"/>
        <v>20</v>
      </c>
      <c r="AZ25" t="s">
        <v>439</v>
      </c>
      <c r="BA25" s="48">
        <v>2</v>
      </c>
      <c r="BB25" s="35">
        <f t="shared" si="17"/>
        <v>28</v>
      </c>
      <c r="BC25" t="s">
        <v>381</v>
      </c>
      <c r="BD25" s="48">
        <v>2</v>
      </c>
      <c r="BE25" s="35">
        <f t="shared" si="22"/>
        <v>27</v>
      </c>
      <c r="BF25" t="s">
        <v>382</v>
      </c>
      <c r="BG25" s="22">
        <v>2</v>
      </c>
      <c r="BH25" s="18">
        <f t="shared" si="18"/>
        <v>112</v>
      </c>
      <c r="BI25" t="s">
        <v>383</v>
      </c>
      <c r="BJ25" s="22">
        <v>8</v>
      </c>
      <c r="BK25" s="18">
        <f t="shared" si="19"/>
        <v>77</v>
      </c>
      <c r="BL25" t="s">
        <v>384</v>
      </c>
    </row>
    <row r="26" spans="1:70" ht="14" thickBot="1">
      <c r="AD26" s="40">
        <v>2</v>
      </c>
      <c r="AE26" s="35">
        <f t="shared" si="10"/>
        <v>42</v>
      </c>
      <c r="AF26" s="31" t="s">
        <v>385</v>
      </c>
      <c r="AG26" s="44" t="s">
        <v>723</v>
      </c>
      <c r="AH26" s="40">
        <v>3</v>
      </c>
      <c r="AI26" s="35">
        <f t="shared" si="11"/>
        <v>43</v>
      </c>
      <c r="AJ26" s="31" t="s">
        <v>417</v>
      </c>
      <c r="AK26" s="44" t="s">
        <v>725</v>
      </c>
      <c r="AL26" s="40">
        <v>5</v>
      </c>
      <c r="AM26" s="35">
        <f t="shared" si="12"/>
        <v>66</v>
      </c>
      <c r="AN26" t="s">
        <v>386</v>
      </c>
      <c r="AO26" s="40">
        <v>5</v>
      </c>
      <c r="AP26" s="35">
        <f t="shared" si="13"/>
        <v>66</v>
      </c>
      <c r="AQ26" t="s">
        <v>387</v>
      </c>
      <c r="AR26" s="40">
        <v>5</v>
      </c>
      <c r="AS26" s="35">
        <f t="shared" si="14"/>
        <v>66</v>
      </c>
      <c r="AT26" t="s">
        <v>388</v>
      </c>
      <c r="AU26" s="40">
        <v>5</v>
      </c>
      <c r="AV26" s="35">
        <f t="shared" si="15"/>
        <v>66</v>
      </c>
      <c r="AW26" t="s">
        <v>389</v>
      </c>
      <c r="AX26" s="40">
        <v>2</v>
      </c>
      <c r="AY26" s="35">
        <f t="shared" si="16"/>
        <v>22</v>
      </c>
      <c r="AZ26" t="s">
        <v>452</v>
      </c>
      <c r="BA26" s="48">
        <v>2</v>
      </c>
      <c r="BB26" s="35">
        <f t="shared" si="17"/>
        <v>30</v>
      </c>
      <c r="BC26" t="s">
        <v>390</v>
      </c>
      <c r="BD26" s="48">
        <v>2</v>
      </c>
      <c r="BE26" s="35">
        <f t="shared" si="22"/>
        <v>29</v>
      </c>
      <c r="BF26" t="s">
        <v>391</v>
      </c>
      <c r="BG26" s="23">
        <v>2</v>
      </c>
      <c r="BH26" s="20">
        <f t="shared" si="18"/>
        <v>114</v>
      </c>
      <c r="BI26" t="s">
        <v>392</v>
      </c>
      <c r="BJ26" s="22">
        <v>8</v>
      </c>
      <c r="BK26" s="18">
        <f t="shared" si="19"/>
        <v>85</v>
      </c>
      <c r="BL26" t="s">
        <v>393</v>
      </c>
    </row>
    <row r="27" spans="1:70">
      <c r="AD27" s="40">
        <v>3</v>
      </c>
      <c r="AE27" s="35">
        <f t="shared" si="10"/>
        <v>45</v>
      </c>
      <c r="AF27" s="31" t="s">
        <v>394</v>
      </c>
      <c r="AG27" s="44" t="s">
        <v>723</v>
      </c>
      <c r="AH27" s="40">
        <v>3</v>
      </c>
      <c r="AI27" s="35">
        <f t="shared" si="11"/>
        <v>46</v>
      </c>
      <c r="AJ27" s="31" t="s">
        <v>395</v>
      </c>
      <c r="AK27" s="44" t="s">
        <v>723</v>
      </c>
      <c r="AL27" s="40">
        <v>5</v>
      </c>
      <c r="AM27" s="35">
        <f t="shared" si="12"/>
        <v>71</v>
      </c>
      <c r="AN27" t="s">
        <v>396</v>
      </c>
      <c r="AO27" s="40">
        <v>5</v>
      </c>
      <c r="AP27" s="35">
        <f t="shared" si="13"/>
        <v>71</v>
      </c>
      <c r="AQ27" t="s">
        <v>397</v>
      </c>
      <c r="AR27" s="40">
        <v>5</v>
      </c>
      <c r="AS27" s="35">
        <f t="shared" si="14"/>
        <v>71</v>
      </c>
      <c r="AT27" t="s">
        <v>398</v>
      </c>
      <c r="AU27" s="40">
        <v>5</v>
      </c>
      <c r="AV27" s="35">
        <f t="shared" si="15"/>
        <v>71</v>
      </c>
      <c r="AW27" t="s">
        <v>399</v>
      </c>
      <c r="AX27" s="40">
        <v>2</v>
      </c>
      <c r="AY27" s="35">
        <f t="shared" si="16"/>
        <v>24</v>
      </c>
      <c r="AZ27" t="s">
        <v>400</v>
      </c>
      <c r="BA27" s="48">
        <v>2</v>
      </c>
      <c r="BB27" s="35">
        <f t="shared" si="17"/>
        <v>32</v>
      </c>
      <c r="BC27" t="s">
        <v>401</v>
      </c>
      <c r="BD27" s="40">
        <v>2</v>
      </c>
      <c r="BE27" s="35">
        <f t="shared" si="22"/>
        <v>31</v>
      </c>
      <c r="BF27" t="s">
        <v>402</v>
      </c>
      <c r="BJ27" s="22">
        <v>10</v>
      </c>
      <c r="BK27" s="18">
        <f t="shared" si="19"/>
        <v>95</v>
      </c>
      <c r="BL27" t="s">
        <v>403</v>
      </c>
    </row>
    <row r="28" spans="1:70">
      <c r="AD28" s="40">
        <v>3</v>
      </c>
      <c r="AE28" s="35">
        <f t="shared" si="10"/>
        <v>48</v>
      </c>
      <c r="AF28" s="31" t="s">
        <v>404</v>
      </c>
      <c r="AG28" s="44" t="s">
        <v>405</v>
      </c>
      <c r="AH28" s="40">
        <v>3</v>
      </c>
      <c r="AI28" s="35">
        <f t="shared" si="11"/>
        <v>49</v>
      </c>
      <c r="AJ28" s="31" t="s">
        <v>406</v>
      </c>
      <c r="AK28" s="44" t="s">
        <v>725</v>
      </c>
      <c r="AL28" s="40">
        <v>5</v>
      </c>
      <c r="AM28" s="35">
        <f t="shared" si="12"/>
        <v>76</v>
      </c>
      <c r="AN28" t="s">
        <v>268</v>
      </c>
      <c r="AO28" s="40">
        <v>5</v>
      </c>
      <c r="AP28" s="35">
        <f t="shared" si="13"/>
        <v>76</v>
      </c>
      <c r="AQ28" s="32" t="s">
        <v>269</v>
      </c>
      <c r="AR28" s="40">
        <v>5</v>
      </c>
      <c r="AS28" s="35">
        <f t="shared" si="14"/>
        <v>76</v>
      </c>
      <c r="AT28" s="32" t="s">
        <v>270</v>
      </c>
      <c r="AU28" s="40">
        <v>5</v>
      </c>
      <c r="AV28" s="35">
        <f t="shared" si="15"/>
        <v>76</v>
      </c>
      <c r="AW28" s="32" t="s">
        <v>271</v>
      </c>
      <c r="AX28" s="40">
        <v>2</v>
      </c>
      <c r="AY28" s="35">
        <f t="shared" si="16"/>
        <v>26</v>
      </c>
      <c r="AZ28" s="50" t="str">
        <f ca="1">"aux cheveux teints en "&amp;VLOOKUP(RANDBETWEEN(1,$X$3),$Y$5:$Z$17,2,TRUE)</f>
        <v>aux cheveux teints en vert</v>
      </c>
      <c r="BA28" s="48">
        <v>2</v>
      </c>
      <c r="BB28" s="35">
        <f t="shared" si="17"/>
        <v>34</v>
      </c>
      <c r="BC28" t="s">
        <v>272</v>
      </c>
      <c r="BD28" s="40">
        <v>2</v>
      </c>
      <c r="BE28" s="35">
        <f t="shared" si="22"/>
        <v>33</v>
      </c>
      <c r="BF28" t="s">
        <v>273</v>
      </c>
      <c r="BJ28" s="22">
        <v>10</v>
      </c>
      <c r="BK28" s="18">
        <f t="shared" si="19"/>
        <v>105</v>
      </c>
      <c r="BL28" t="s">
        <v>274</v>
      </c>
    </row>
    <row r="29" spans="1:70" ht="15">
      <c r="H29" s="12"/>
      <c r="I29" s="12"/>
      <c r="J29" s="12"/>
      <c r="AD29" s="40">
        <v>3</v>
      </c>
      <c r="AE29" s="35">
        <f t="shared" si="10"/>
        <v>51</v>
      </c>
      <c r="AF29" s="31" t="s">
        <v>275</v>
      </c>
      <c r="AG29" s="44" t="s">
        <v>723</v>
      </c>
      <c r="AH29" s="40">
        <v>3</v>
      </c>
      <c r="AI29" s="35">
        <f t="shared" si="11"/>
        <v>52</v>
      </c>
      <c r="AJ29" s="31" t="s">
        <v>276</v>
      </c>
      <c r="AK29" s="44" t="s">
        <v>277</v>
      </c>
      <c r="AL29" s="40">
        <v>10</v>
      </c>
      <c r="AM29" s="35">
        <f t="shared" si="12"/>
        <v>86</v>
      </c>
      <c r="AN29" t="s">
        <v>278</v>
      </c>
      <c r="AO29" s="40">
        <v>10</v>
      </c>
      <c r="AP29" s="35">
        <f t="shared" si="13"/>
        <v>86</v>
      </c>
      <c r="AQ29" t="s">
        <v>279</v>
      </c>
      <c r="AR29" s="40">
        <v>10</v>
      </c>
      <c r="AS29" s="35">
        <f t="shared" si="14"/>
        <v>86</v>
      </c>
      <c r="AT29" t="s">
        <v>31</v>
      </c>
      <c r="AU29" s="40">
        <v>10</v>
      </c>
      <c r="AV29" s="35">
        <f t="shared" si="15"/>
        <v>86</v>
      </c>
      <c r="AW29" t="s">
        <v>33</v>
      </c>
      <c r="AX29" s="40">
        <v>2</v>
      </c>
      <c r="AY29" s="35">
        <f t="shared" si="16"/>
        <v>28</v>
      </c>
      <c r="AZ29" t="s">
        <v>280</v>
      </c>
      <c r="BA29" s="48">
        <v>2</v>
      </c>
      <c r="BB29" s="35">
        <f t="shared" si="17"/>
        <v>36</v>
      </c>
      <c r="BC29" t="s">
        <v>281</v>
      </c>
      <c r="BD29" s="48">
        <v>2</v>
      </c>
      <c r="BE29" s="35">
        <f t="shared" si="22"/>
        <v>35</v>
      </c>
      <c r="BF29" t="s">
        <v>282</v>
      </c>
      <c r="BJ29" s="22">
        <v>10</v>
      </c>
      <c r="BK29" s="18">
        <f t="shared" si="19"/>
        <v>115</v>
      </c>
      <c r="BL29" t="s">
        <v>283</v>
      </c>
    </row>
    <row r="30" spans="1:70" ht="14" thickBot="1">
      <c r="AD30" s="40">
        <v>3</v>
      </c>
      <c r="AE30" s="35">
        <f t="shared" si="10"/>
        <v>54</v>
      </c>
      <c r="AF30" s="31" t="s">
        <v>284</v>
      </c>
      <c r="AG30" s="44" t="s">
        <v>405</v>
      </c>
      <c r="AH30" s="40">
        <v>3</v>
      </c>
      <c r="AI30" s="35">
        <f t="shared" si="11"/>
        <v>55</v>
      </c>
      <c r="AJ30" s="31" t="s">
        <v>394</v>
      </c>
      <c r="AK30" s="44" t="s">
        <v>723</v>
      </c>
      <c r="AL30" s="40">
        <v>10</v>
      </c>
      <c r="AM30" s="35">
        <f t="shared" si="12"/>
        <v>96</v>
      </c>
      <c r="AN30" t="s">
        <v>285</v>
      </c>
      <c r="AO30" s="40">
        <v>10</v>
      </c>
      <c r="AP30" s="35">
        <f t="shared" si="13"/>
        <v>96</v>
      </c>
      <c r="AQ30" s="32" t="s">
        <v>286</v>
      </c>
      <c r="AR30" s="40">
        <v>10</v>
      </c>
      <c r="AS30" s="35">
        <f t="shared" si="14"/>
        <v>96</v>
      </c>
      <c r="AT30" t="s">
        <v>32</v>
      </c>
      <c r="AU30" s="40">
        <v>10</v>
      </c>
      <c r="AV30" s="35">
        <f t="shared" si="15"/>
        <v>96</v>
      </c>
      <c r="AW30" s="32" t="s">
        <v>287</v>
      </c>
      <c r="AX30" s="40">
        <v>2</v>
      </c>
      <c r="AY30" s="35">
        <f t="shared" si="16"/>
        <v>30</v>
      </c>
      <c r="AZ30" t="s">
        <v>344</v>
      </c>
      <c r="BA30" s="48">
        <v>2</v>
      </c>
      <c r="BB30" s="35">
        <f t="shared" si="17"/>
        <v>38</v>
      </c>
      <c r="BC30" t="s">
        <v>288</v>
      </c>
      <c r="BD30" s="48">
        <v>2</v>
      </c>
      <c r="BE30" s="35">
        <f t="shared" si="22"/>
        <v>37</v>
      </c>
      <c r="BF30" t="s">
        <v>289</v>
      </c>
      <c r="BJ30" s="23">
        <v>10</v>
      </c>
      <c r="BK30" s="20">
        <f t="shared" si="19"/>
        <v>125</v>
      </c>
      <c r="BL30" t="s">
        <v>290</v>
      </c>
    </row>
    <row r="31" spans="1:70">
      <c r="AD31" s="40">
        <v>3</v>
      </c>
      <c r="AE31" s="35">
        <f t="shared" si="10"/>
        <v>57</v>
      </c>
      <c r="AF31" s="31" t="s">
        <v>291</v>
      </c>
      <c r="AG31" s="44" t="s">
        <v>292</v>
      </c>
      <c r="AH31" s="40">
        <v>3</v>
      </c>
      <c r="AI31" s="35">
        <f t="shared" si="11"/>
        <v>58</v>
      </c>
      <c r="AJ31" s="31" t="s">
        <v>293</v>
      </c>
      <c r="AK31" s="44" t="s">
        <v>723</v>
      </c>
      <c r="AL31" s="40">
        <v>10</v>
      </c>
      <c r="AM31" s="35">
        <f t="shared" si="12"/>
        <v>106</v>
      </c>
      <c r="AN31" t="s">
        <v>294</v>
      </c>
      <c r="AO31" s="40">
        <v>10</v>
      </c>
      <c r="AP31" s="35">
        <f t="shared" si="13"/>
        <v>106</v>
      </c>
      <c r="AQ31" t="s">
        <v>294</v>
      </c>
      <c r="AR31" s="40">
        <v>10</v>
      </c>
      <c r="AS31" s="35">
        <f t="shared" si="14"/>
        <v>106</v>
      </c>
      <c r="AT31" t="s">
        <v>294</v>
      </c>
      <c r="AU31" s="40">
        <v>10</v>
      </c>
      <c r="AV31" s="35">
        <f t="shared" si="15"/>
        <v>106</v>
      </c>
      <c r="AW31" t="s">
        <v>294</v>
      </c>
      <c r="AX31" s="48">
        <v>2</v>
      </c>
      <c r="AY31" s="35">
        <f t="shared" si="16"/>
        <v>32</v>
      </c>
      <c r="AZ31" t="s">
        <v>353</v>
      </c>
      <c r="BA31" s="48">
        <v>2</v>
      </c>
      <c r="BB31" s="35">
        <f t="shared" si="17"/>
        <v>40</v>
      </c>
      <c r="BC31" t="s">
        <v>295</v>
      </c>
      <c r="BD31" s="48">
        <v>2</v>
      </c>
      <c r="BE31" s="35">
        <f t="shared" si="22"/>
        <v>39</v>
      </c>
      <c r="BF31" t="s">
        <v>296</v>
      </c>
    </row>
    <row r="32" spans="1:70">
      <c r="AD32" s="40">
        <v>3</v>
      </c>
      <c r="AE32" s="35">
        <f t="shared" si="10"/>
        <v>60</v>
      </c>
      <c r="AF32" s="31" t="s">
        <v>297</v>
      </c>
      <c r="AG32" s="44" t="s">
        <v>723</v>
      </c>
      <c r="AH32" s="40">
        <v>3</v>
      </c>
      <c r="AI32" s="35">
        <f t="shared" si="11"/>
        <v>61</v>
      </c>
      <c r="AJ32" s="31" t="s">
        <v>298</v>
      </c>
      <c r="AK32" s="44" t="s">
        <v>725</v>
      </c>
      <c r="AL32" s="40">
        <v>10</v>
      </c>
      <c r="AM32" s="35">
        <f t="shared" si="12"/>
        <v>116</v>
      </c>
      <c r="AN32" t="s">
        <v>299</v>
      </c>
      <c r="AO32" s="40">
        <v>10</v>
      </c>
      <c r="AP32" s="35">
        <f t="shared" si="13"/>
        <v>116</v>
      </c>
      <c r="AQ32" t="s">
        <v>300</v>
      </c>
      <c r="AR32" s="40">
        <v>10</v>
      </c>
      <c r="AS32" s="35">
        <f t="shared" si="14"/>
        <v>116</v>
      </c>
      <c r="AT32" t="s">
        <v>301</v>
      </c>
      <c r="AU32" s="40">
        <v>10</v>
      </c>
      <c r="AV32" s="35">
        <f t="shared" si="15"/>
        <v>116</v>
      </c>
      <c r="AW32" t="s">
        <v>302</v>
      </c>
      <c r="AX32" s="48">
        <v>2</v>
      </c>
      <c r="AY32" s="35">
        <f t="shared" si="16"/>
        <v>34</v>
      </c>
      <c r="AZ32" t="s">
        <v>303</v>
      </c>
      <c r="BA32" s="48">
        <v>2</v>
      </c>
      <c r="BB32" s="35">
        <f t="shared" si="17"/>
        <v>42</v>
      </c>
      <c r="BC32" t="s">
        <v>304</v>
      </c>
      <c r="BD32" s="48">
        <v>2</v>
      </c>
      <c r="BE32" s="35">
        <f t="shared" si="22"/>
        <v>41</v>
      </c>
      <c r="BF32" t="s">
        <v>305</v>
      </c>
    </row>
    <row r="33" spans="30:58">
      <c r="AD33" s="40">
        <v>3</v>
      </c>
      <c r="AE33" s="35">
        <f t="shared" si="10"/>
        <v>63</v>
      </c>
      <c r="AF33" s="31" t="s">
        <v>417</v>
      </c>
      <c r="AG33" s="44" t="s">
        <v>725</v>
      </c>
      <c r="AH33" s="40">
        <v>3</v>
      </c>
      <c r="AI33" s="35">
        <f t="shared" si="11"/>
        <v>64</v>
      </c>
      <c r="AJ33" s="31" t="s">
        <v>306</v>
      </c>
      <c r="AK33" s="44" t="s">
        <v>725</v>
      </c>
      <c r="AL33" s="40">
        <v>10</v>
      </c>
      <c r="AM33" s="35">
        <f t="shared" si="12"/>
        <v>126</v>
      </c>
      <c r="AN33" t="s">
        <v>307</v>
      </c>
      <c r="AO33" s="40">
        <v>10</v>
      </c>
      <c r="AP33" s="35">
        <f t="shared" si="13"/>
        <v>126</v>
      </c>
      <c r="AQ33" t="s">
        <v>308</v>
      </c>
      <c r="AR33" s="40">
        <v>10</v>
      </c>
      <c r="AS33" s="35">
        <f t="shared" si="14"/>
        <v>126</v>
      </c>
      <c r="AT33" t="s">
        <v>307</v>
      </c>
      <c r="AU33" s="40">
        <v>10</v>
      </c>
      <c r="AV33" s="35">
        <f t="shared" si="15"/>
        <v>126</v>
      </c>
      <c r="AW33" t="s">
        <v>309</v>
      </c>
      <c r="AX33" s="48">
        <v>2</v>
      </c>
      <c r="AY33" s="35">
        <f t="shared" si="16"/>
        <v>36</v>
      </c>
      <c r="AZ33" t="s">
        <v>363</v>
      </c>
      <c r="BA33" s="48">
        <v>2</v>
      </c>
      <c r="BB33" s="35">
        <f t="shared" si="17"/>
        <v>44</v>
      </c>
      <c r="BC33" t="s">
        <v>310</v>
      </c>
      <c r="BD33" s="48">
        <v>2</v>
      </c>
      <c r="BE33" s="35">
        <f t="shared" si="22"/>
        <v>43</v>
      </c>
      <c r="BF33" t="s">
        <v>311</v>
      </c>
    </row>
    <row r="34" spans="30:58">
      <c r="AD34" s="40">
        <v>3</v>
      </c>
      <c r="AE34" s="35">
        <f t="shared" si="10"/>
        <v>66</v>
      </c>
      <c r="AF34" s="31" t="s">
        <v>293</v>
      </c>
      <c r="AG34" s="44" t="s">
        <v>723</v>
      </c>
      <c r="AH34" s="40">
        <v>3</v>
      </c>
      <c r="AI34" s="35">
        <f t="shared" si="11"/>
        <v>67</v>
      </c>
      <c r="AJ34" s="31" t="s">
        <v>297</v>
      </c>
      <c r="AK34" s="44" t="s">
        <v>723</v>
      </c>
      <c r="AL34" s="40">
        <v>10</v>
      </c>
      <c r="AM34" s="35">
        <f t="shared" si="12"/>
        <v>136</v>
      </c>
      <c r="AN34" t="s">
        <v>312</v>
      </c>
      <c r="AO34" s="40">
        <v>10</v>
      </c>
      <c r="AP34" s="35">
        <f t="shared" si="13"/>
        <v>136</v>
      </c>
      <c r="AQ34" t="s">
        <v>313</v>
      </c>
      <c r="AR34" s="40">
        <v>10</v>
      </c>
      <c r="AS34" s="35">
        <f t="shared" si="14"/>
        <v>136</v>
      </c>
      <c r="AT34" t="s">
        <v>314</v>
      </c>
      <c r="AU34" s="40">
        <v>10</v>
      </c>
      <c r="AV34" s="35">
        <f t="shared" si="15"/>
        <v>136</v>
      </c>
      <c r="AW34" t="s">
        <v>315</v>
      </c>
      <c r="AX34" s="48">
        <v>2</v>
      </c>
      <c r="AY34" s="35">
        <f t="shared" si="16"/>
        <v>38</v>
      </c>
      <c r="AZ34" t="s">
        <v>316</v>
      </c>
      <c r="BA34" s="48">
        <v>2</v>
      </c>
      <c r="BB34" s="35">
        <f t="shared" si="17"/>
        <v>46</v>
      </c>
      <c r="BC34" t="s">
        <v>317</v>
      </c>
      <c r="BD34" s="48">
        <v>2</v>
      </c>
      <c r="BE34" s="35">
        <f t="shared" si="22"/>
        <v>45</v>
      </c>
      <c r="BF34" t="s">
        <v>318</v>
      </c>
    </row>
    <row r="35" spans="30:58">
      <c r="AD35" s="40">
        <v>3</v>
      </c>
      <c r="AE35" s="35">
        <f t="shared" si="10"/>
        <v>69</v>
      </c>
      <c r="AF35" s="31" t="s">
        <v>319</v>
      </c>
      <c r="AG35" s="44" t="s">
        <v>723</v>
      </c>
      <c r="AH35" s="40">
        <v>3</v>
      </c>
      <c r="AI35" s="35">
        <f t="shared" si="11"/>
        <v>70</v>
      </c>
      <c r="AJ35" s="49" t="s">
        <v>320</v>
      </c>
      <c r="AK35" s="44" t="s">
        <v>725</v>
      </c>
      <c r="AL35" s="48">
        <v>10</v>
      </c>
      <c r="AM35" s="35">
        <f t="shared" si="12"/>
        <v>146</v>
      </c>
      <c r="AN35" s="32" t="s">
        <v>321</v>
      </c>
      <c r="AO35" s="48">
        <v>10</v>
      </c>
      <c r="AP35" s="35">
        <f t="shared" si="13"/>
        <v>146</v>
      </c>
      <c r="AQ35" s="32" t="s">
        <v>321</v>
      </c>
      <c r="AR35" s="48">
        <v>10</v>
      </c>
      <c r="AS35" s="35">
        <f t="shared" si="14"/>
        <v>146</v>
      </c>
      <c r="AT35" s="32" t="s">
        <v>321</v>
      </c>
      <c r="AU35" s="48">
        <v>10</v>
      </c>
      <c r="AV35" s="35">
        <f t="shared" si="15"/>
        <v>146</v>
      </c>
      <c r="AW35" s="32" t="s">
        <v>321</v>
      </c>
      <c r="AX35" s="48">
        <v>2</v>
      </c>
      <c r="AY35" s="35">
        <f t="shared" si="16"/>
        <v>40</v>
      </c>
      <c r="AZ35" t="s">
        <v>372</v>
      </c>
      <c r="BA35" s="48">
        <v>2</v>
      </c>
      <c r="BB35" s="35">
        <f t="shared" si="17"/>
        <v>48</v>
      </c>
      <c r="BC35" t="s">
        <v>322</v>
      </c>
      <c r="BD35" s="48">
        <v>2</v>
      </c>
      <c r="BE35" s="35">
        <f t="shared" si="22"/>
        <v>47</v>
      </c>
      <c r="BF35" t="s">
        <v>323</v>
      </c>
    </row>
    <row r="36" spans="30:58">
      <c r="AD36" s="40">
        <v>3</v>
      </c>
      <c r="AE36" s="35">
        <f t="shared" si="10"/>
        <v>72</v>
      </c>
      <c r="AF36" s="31" t="s">
        <v>324</v>
      </c>
      <c r="AG36" s="44" t="s">
        <v>723</v>
      </c>
      <c r="AH36" s="40">
        <v>3</v>
      </c>
      <c r="AI36" s="35">
        <f t="shared" si="11"/>
        <v>73</v>
      </c>
      <c r="AJ36" s="31" t="s">
        <v>325</v>
      </c>
      <c r="AK36" s="44" t="s">
        <v>725</v>
      </c>
      <c r="AL36" s="40">
        <v>15</v>
      </c>
      <c r="AM36" s="35">
        <f t="shared" si="12"/>
        <v>161</v>
      </c>
      <c r="AN36" t="s">
        <v>326</v>
      </c>
      <c r="AO36" s="40">
        <v>15</v>
      </c>
      <c r="AP36" s="35">
        <f t="shared" si="13"/>
        <v>161</v>
      </c>
      <c r="AQ36" s="32" t="s">
        <v>327</v>
      </c>
      <c r="AR36" s="40">
        <v>15</v>
      </c>
      <c r="AS36" s="35">
        <f t="shared" si="14"/>
        <v>161</v>
      </c>
      <c r="AT36" s="32" t="s">
        <v>328</v>
      </c>
      <c r="AU36" s="40">
        <v>15</v>
      </c>
      <c r="AV36" s="35">
        <f t="shared" si="15"/>
        <v>161</v>
      </c>
      <c r="AW36" s="32" t="s">
        <v>329</v>
      </c>
      <c r="AX36" s="48">
        <v>2</v>
      </c>
      <c r="AY36" s="35">
        <f t="shared" si="16"/>
        <v>42</v>
      </c>
      <c r="AZ36" t="s">
        <v>381</v>
      </c>
      <c r="BA36" s="48">
        <v>2</v>
      </c>
      <c r="BB36" s="35">
        <f t="shared" si="17"/>
        <v>50</v>
      </c>
      <c r="BC36" t="s">
        <v>330</v>
      </c>
      <c r="BD36" s="48">
        <v>2</v>
      </c>
      <c r="BE36" s="35">
        <f t="shared" si="22"/>
        <v>49</v>
      </c>
      <c r="BF36" t="s">
        <v>331</v>
      </c>
    </row>
    <row r="37" spans="30:58">
      <c r="AD37" s="40">
        <v>3</v>
      </c>
      <c r="AE37" s="35">
        <f t="shared" si="10"/>
        <v>75</v>
      </c>
      <c r="AF37" s="31" t="s">
        <v>332</v>
      </c>
      <c r="AG37" s="44" t="s">
        <v>723</v>
      </c>
      <c r="AH37" s="40">
        <v>3</v>
      </c>
      <c r="AI37" s="35">
        <f t="shared" si="11"/>
        <v>76</v>
      </c>
      <c r="AJ37" s="31" t="s">
        <v>333</v>
      </c>
      <c r="AK37" s="44" t="s">
        <v>723</v>
      </c>
      <c r="AL37" s="40">
        <v>15</v>
      </c>
      <c r="AM37" s="35">
        <f t="shared" si="12"/>
        <v>176</v>
      </c>
      <c r="AN37" t="s">
        <v>334</v>
      </c>
      <c r="AO37" s="40">
        <v>15</v>
      </c>
      <c r="AP37" s="35">
        <f t="shared" si="13"/>
        <v>176</v>
      </c>
      <c r="AQ37" s="32" t="s">
        <v>335</v>
      </c>
      <c r="AR37" s="40">
        <v>15</v>
      </c>
      <c r="AS37" s="35">
        <f t="shared" si="14"/>
        <v>176</v>
      </c>
      <c r="AT37" s="32" t="s">
        <v>336</v>
      </c>
      <c r="AU37" s="40">
        <v>15</v>
      </c>
      <c r="AV37" s="35">
        <f t="shared" si="15"/>
        <v>176</v>
      </c>
      <c r="AW37" s="32" t="s">
        <v>337</v>
      </c>
      <c r="AX37" s="48">
        <v>2</v>
      </c>
      <c r="AY37" s="35">
        <f t="shared" si="16"/>
        <v>44</v>
      </c>
      <c r="AZ37" t="s">
        <v>338</v>
      </c>
      <c r="BA37" s="48">
        <v>2</v>
      </c>
      <c r="BB37" s="35">
        <f t="shared" si="17"/>
        <v>52</v>
      </c>
      <c r="BC37" t="s">
        <v>205</v>
      </c>
      <c r="BD37" s="48">
        <v>2</v>
      </c>
      <c r="BE37" s="35">
        <f t="shared" si="22"/>
        <v>51</v>
      </c>
      <c r="BF37" t="s">
        <v>206</v>
      </c>
    </row>
    <row r="38" spans="30:58">
      <c r="AD38" s="40">
        <v>3</v>
      </c>
      <c r="AE38" s="35">
        <f t="shared" ref="AE38:AE69" si="23">AE37+AD38</f>
        <v>78</v>
      </c>
      <c r="AF38" s="31" t="s">
        <v>207</v>
      </c>
      <c r="AG38" s="44" t="s">
        <v>723</v>
      </c>
      <c r="AH38" s="40">
        <v>3</v>
      </c>
      <c r="AI38" s="35">
        <f t="shared" ref="AI38:AI69" si="24">AI37+AH38</f>
        <v>79</v>
      </c>
      <c r="AJ38" s="31" t="s">
        <v>208</v>
      </c>
      <c r="AK38" s="44" t="s">
        <v>723</v>
      </c>
      <c r="AX38" s="48">
        <v>2</v>
      </c>
      <c r="AY38" s="35">
        <f t="shared" si="16"/>
        <v>46</v>
      </c>
      <c r="AZ38" t="s">
        <v>209</v>
      </c>
      <c r="BA38" s="48">
        <v>2</v>
      </c>
      <c r="BB38" s="35">
        <f t="shared" si="17"/>
        <v>54</v>
      </c>
      <c r="BC38" t="s">
        <v>210</v>
      </c>
      <c r="BD38" s="48">
        <v>2</v>
      </c>
      <c r="BE38" s="35">
        <f t="shared" si="22"/>
        <v>53</v>
      </c>
      <c r="BF38" t="s">
        <v>211</v>
      </c>
    </row>
    <row r="39" spans="30:58">
      <c r="AD39" s="40">
        <v>3</v>
      </c>
      <c r="AE39" s="35">
        <f t="shared" si="23"/>
        <v>81</v>
      </c>
      <c r="AF39" s="31" t="s">
        <v>212</v>
      </c>
      <c r="AG39" s="44" t="s">
        <v>723</v>
      </c>
      <c r="AH39" s="40">
        <v>3</v>
      </c>
      <c r="AI39" s="35">
        <f t="shared" si="24"/>
        <v>82</v>
      </c>
      <c r="AJ39" s="31" t="s">
        <v>213</v>
      </c>
      <c r="AK39" s="44" t="s">
        <v>468</v>
      </c>
      <c r="AX39" s="48">
        <v>2</v>
      </c>
      <c r="AY39" s="35">
        <f t="shared" si="16"/>
        <v>48</v>
      </c>
      <c r="AZ39" t="s">
        <v>401</v>
      </c>
      <c r="BA39" s="40">
        <v>3</v>
      </c>
      <c r="BB39" s="35">
        <f t="shared" si="17"/>
        <v>57</v>
      </c>
      <c r="BC39" t="s">
        <v>214</v>
      </c>
      <c r="BD39" s="48">
        <v>2</v>
      </c>
      <c r="BE39" s="35">
        <f t="shared" si="22"/>
        <v>55</v>
      </c>
      <c r="BF39" t="s">
        <v>215</v>
      </c>
    </row>
    <row r="40" spans="30:58">
      <c r="AD40" s="40">
        <v>3</v>
      </c>
      <c r="AE40" s="35">
        <f t="shared" si="23"/>
        <v>84</v>
      </c>
      <c r="AF40" s="31" t="s">
        <v>216</v>
      </c>
      <c r="AG40" s="44" t="s">
        <v>723</v>
      </c>
      <c r="AH40" s="40">
        <v>3</v>
      </c>
      <c r="AI40" s="35">
        <f t="shared" si="24"/>
        <v>85</v>
      </c>
      <c r="AJ40" s="31" t="s">
        <v>332</v>
      </c>
      <c r="AK40" s="44" t="s">
        <v>723</v>
      </c>
      <c r="AX40" s="48">
        <v>2</v>
      </c>
      <c r="AY40" s="35">
        <f t="shared" si="16"/>
        <v>50</v>
      </c>
      <c r="AZ40" t="s">
        <v>272</v>
      </c>
      <c r="BA40" s="40">
        <v>3</v>
      </c>
      <c r="BB40" s="35">
        <f t="shared" si="17"/>
        <v>60</v>
      </c>
      <c r="BC40" t="s">
        <v>217</v>
      </c>
      <c r="BD40" s="48">
        <v>2</v>
      </c>
      <c r="BE40" s="35">
        <f t="shared" si="22"/>
        <v>57</v>
      </c>
      <c r="BF40" t="s">
        <v>218</v>
      </c>
    </row>
    <row r="41" spans="30:58">
      <c r="AD41" s="40">
        <v>3</v>
      </c>
      <c r="AE41" s="35">
        <f t="shared" si="23"/>
        <v>87</v>
      </c>
      <c r="AF41" s="31" t="s">
        <v>219</v>
      </c>
      <c r="AG41" s="44" t="s">
        <v>723</v>
      </c>
      <c r="AH41" s="40">
        <v>3</v>
      </c>
      <c r="AI41" s="35">
        <f t="shared" si="24"/>
        <v>88</v>
      </c>
      <c r="AJ41" s="31" t="s">
        <v>220</v>
      </c>
      <c r="AK41" s="44" t="s">
        <v>725</v>
      </c>
      <c r="AX41" s="48">
        <v>2</v>
      </c>
      <c r="AY41" s="35">
        <f t="shared" si="16"/>
        <v>52</v>
      </c>
      <c r="AZ41" t="s">
        <v>281</v>
      </c>
      <c r="BA41" s="40">
        <v>3</v>
      </c>
      <c r="BB41" s="35">
        <f t="shared" si="17"/>
        <v>63</v>
      </c>
      <c r="BC41" t="s">
        <v>221</v>
      </c>
      <c r="BD41" s="48">
        <v>2</v>
      </c>
      <c r="BE41" s="35">
        <f t="shared" si="22"/>
        <v>59</v>
      </c>
      <c r="BF41" t="s">
        <v>222</v>
      </c>
    </row>
    <row r="42" spans="30:58">
      <c r="AD42" s="40">
        <v>3</v>
      </c>
      <c r="AE42" s="35">
        <f t="shared" si="23"/>
        <v>90</v>
      </c>
      <c r="AF42" s="35" t="s">
        <v>223</v>
      </c>
      <c r="AG42" s="44" t="s">
        <v>704</v>
      </c>
      <c r="AH42" s="40">
        <v>3</v>
      </c>
      <c r="AI42" s="35">
        <f t="shared" si="24"/>
        <v>91</v>
      </c>
      <c r="AJ42" s="35" t="s">
        <v>224</v>
      </c>
      <c r="AK42" s="44" t="s">
        <v>704</v>
      </c>
      <c r="AX42" s="48">
        <v>2</v>
      </c>
      <c r="AY42" s="35">
        <f t="shared" si="16"/>
        <v>54</v>
      </c>
      <c r="AZ42" t="s">
        <v>304</v>
      </c>
      <c r="BA42" s="48">
        <v>3</v>
      </c>
      <c r="BB42" s="35">
        <f t="shared" si="17"/>
        <v>66</v>
      </c>
      <c r="BC42" t="s">
        <v>225</v>
      </c>
      <c r="BD42" s="48">
        <v>2</v>
      </c>
      <c r="BE42" s="35">
        <f t="shared" si="22"/>
        <v>61</v>
      </c>
      <c r="BF42" t="s">
        <v>226</v>
      </c>
    </row>
    <row r="43" spans="30:58">
      <c r="AD43" s="40">
        <v>3</v>
      </c>
      <c r="AE43" s="35">
        <f t="shared" si="23"/>
        <v>93</v>
      </c>
      <c r="AF43" s="31" t="s">
        <v>227</v>
      </c>
      <c r="AG43" s="44" t="s">
        <v>725</v>
      </c>
      <c r="AH43" s="40">
        <v>3</v>
      </c>
      <c r="AI43" s="35">
        <f t="shared" si="24"/>
        <v>94</v>
      </c>
      <c r="AJ43" s="31" t="s">
        <v>228</v>
      </c>
      <c r="AK43" s="44" t="s">
        <v>725</v>
      </c>
      <c r="AX43" s="48">
        <v>2</v>
      </c>
      <c r="AY43" s="35">
        <f t="shared" si="16"/>
        <v>56</v>
      </c>
      <c r="AZ43" t="s">
        <v>310</v>
      </c>
      <c r="BA43" s="48">
        <v>3</v>
      </c>
      <c r="BB43" s="35">
        <f t="shared" si="17"/>
        <v>69</v>
      </c>
      <c r="BC43" t="s">
        <v>229</v>
      </c>
      <c r="BD43" s="40">
        <v>2</v>
      </c>
      <c r="BE43" s="35">
        <f t="shared" si="22"/>
        <v>63</v>
      </c>
      <c r="BF43" t="s">
        <v>230</v>
      </c>
    </row>
    <row r="44" spans="30:58">
      <c r="AD44" s="40">
        <v>3</v>
      </c>
      <c r="AE44" s="35">
        <f t="shared" si="23"/>
        <v>96</v>
      </c>
      <c r="AF44" s="31" t="s">
        <v>231</v>
      </c>
      <c r="AG44" s="44" t="s">
        <v>725</v>
      </c>
      <c r="AH44" s="40">
        <v>3</v>
      </c>
      <c r="AI44" s="35">
        <f t="shared" si="24"/>
        <v>97</v>
      </c>
      <c r="AJ44" s="31" t="s">
        <v>207</v>
      </c>
      <c r="AK44" s="44" t="s">
        <v>723</v>
      </c>
      <c r="AX44" s="48">
        <v>2</v>
      </c>
      <c r="AY44" s="35">
        <f t="shared" si="16"/>
        <v>58</v>
      </c>
      <c r="AZ44" t="s">
        <v>317</v>
      </c>
      <c r="BA44" s="48">
        <v>3</v>
      </c>
      <c r="BB44" s="35">
        <f t="shared" si="17"/>
        <v>72</v>
      </c>
      <c r="BC44" t="s">
        <v>232</v>
      </c>
      <c r="BD44" s="40">
        <v>2</v>
      </c>
      <c r="BE44" s="35">
        <f t="shared" si="22"/>
        <v>65</v>
      </c>
      <c r="BF44" t="s">
        <v>233</v>
      </c>
    </row>
    <row r="45" spans="30:58">
      <c r="AD45" s="40">
        <v>3</v>
      </c>
      <c r="AE45" s="35">
        <f t="shared" si="23"/>
        <v>99</v>
      </c>
      <c r="AF45" s="31" t="s">
        <v>234</v>
      </c>
      <c r="AG45" s="44" t="s">
        <v>725</v>
      </c>
      <c r="AH45" s="40">
        <v>3</v>
      </c>
      <c r="AI45" s="35">
        <f t="shared" si="24"/>
        <v>100</v>
      </c>
      <c r="AJ45" s="33" t="s">
        <v>235</v>
      </c>
      <c r="AK45" s="44" t="s">
        <v>725</v>
      </c>
      <c r="AX45" s="48">
        <v>2</v>
      </c>
      <c r="AY45" s="35">
        <f t="shared" si="16"/>
        <v>60</v>
      </c>
      <c r="AZ45" t="s">
        <v>236</v>
      </c>
      <c r="BA45" s="48">
        <v>3</v>
      </c>
      <c r="BB45" s="35">
        <f t="shared" si="17"/>
        <v>75</v>
      </c>
      <c r="BC45" t="s">
        <v>237</v>
      </c>
      <c r="BD45" s="40">
        <v>2</v>
      </c>
      <c r="BE45" s="35">
        <f t="shared" si="22"/>
        <v>67</v>
      </c>
      <c r="BF45" t="s">
        <v>238</v>
      </c>
    </row>
    <row r="46" spans="30:58">
      <c r="AD46" s="40">
        <v>3</v>
      </c>
      <c r="AE46" s="35">
        <f t="shared" si="23"/>
        <v>102</v>
      </c>
      <c r="AF46" s="35" t="s">
        <v>239</v>
      </c>
      <c r="AG46" s="44" t="s">
        <v>704</v>
      </c>
      <c r="AH46" s="40">
        <v>3</v>
      </c>
      <c r="AI46" s="35">
        <f t="shared" si="24"/>
        <v>103</v>
      </c>
      <c r="AJ46" s="31" t="s">
        <v>240</v>
      </c>
      <c r="AK46" s="44" t="s">
        <v>725</v>
      </c>
      <c r="AX46" s="40">
        <v>3</v>
      </c>
      <c r="AY46" s="35">
        <f t="shared" si="16"/>
        <v>63</v>
      </c>
      <c r="AZ46" t="s">
        <v>214</v>
      </c>
      <c r="BA46" s="48">
        <v>3</v>
      </c>
      <c r="BB46" s="35">
        <f t="shared" si="17"/>
        <v>78</v>
      </c>
      <c r="BC46" t="s">
        <v>241</v>
      </c>
      <c r="BD46" s="48">
        <v>2</v>
      </c>
      <c r="BE46" s="35">
        <f t="shared" si="22"/>
        <v>69</v>
      </c>
      <c r="BF46" t="s">
        <v>242</v>
      </c>
    </row>
    <row r="47" spans="30:58">
      <c r="AD47" s="40">
        <v>3</v>
      </c>
      <c r="AE47" s="35">
        <f t="shared" si="23"/>
        <v>105</v>
      </c>
      <c r="AF47" s="31" t="s">
        <v>243</v>
      </c>
      <c r="AG47" s="44" t="s">
        <v>723</v>
      </c>
      <c r="AH47" s="40">
        <v>3</v>
      </c>
      <c r="AI47" s="35">
        <f t="shared" si="24"/>
        <v>106</v>
      </c>
      <c r="AJ47" s="33" t="s">
        <v>244</v>
      </c>
      <c r="AK47" s="44" t="s">
        <v>725</v>
      </c>
      <c r="AX47" s="40">
        <v>3</v>
      </c>
      <c r="AY47" s="35">
        <f t="shared" si="16"/>
        <v>66</v>
      </c>
      <c r="AZ47" s="32" t="s">
        <v>245</v>
      </c>
      <c r="BA47" s="48">
        <v>3</v>
      </c>
      <c r="BB47" s="35">
        <f t="shared" si="17"/>
        <v>81</v>
      </c>
      <c r="BC47" s="32" t="s">
        <v>245</v>
      </c>
      <c r="BD47" s="48">
        <v>2</v>
      </c>
      <c r="BE47" s="35">
        <f t="shared" si="22"/>
        <v>71</v>
      </c>
      <c r="BF47" t="s">
        <v>246</v>
      </c>
    </row>
    <row r="48" spans="30:58">
      <c r="AD48" s="40">
        <v>3</v>
      </c>
      <c r="AE48" s="35">
        <f t="shared" si="23"/>
        <v>108</v>
      </c>
      <c r="AF48" s="31" t="s">
        <v>247</v>
      </c>
      <c r="AG48" s="44" t="s">
        <v>723</v>
      </c>
      <c r="AH48" s="40">
        <v>3</v>
      </c>
      <c r="AI48" s="35">
        <f t="shared" si="24"/>
        <v>109</v>
      </c>
      <c r="AJ48" s="31" t="s">
        <v>243</v>
      </c>
      <c r="AK48" s="44" t="s">
        <v>723</v>
      </c>
      <c r="AX48" s="40">
        <v>3</v>
      </c>
      <c r="AY48" s="35">
        <f t="shared" si="16"/>
        <v>69</v>
      </c>
      <c r="AZ48" t="s">
        <v>248</v>
      </c>
      <c r="BA48" s="48">
        <v>3</v>
      </c>
      <c r="BB48" s="35">
        <f t="shared" si="17"/>
        <v>84</v>
      </c>
      <c r="BC48" t="s">
        <v>249</v>
      </c>
      <c r="BD48" s="48">
        <v>2</v>
      </c>
      <c r="BE48" s="35">
        <f t="shared" si="22"/>
        <v>73</v>
      </c>
      <c r="BF48" t="s">
        <v>250</v>
      </c>
    </row>
    <row r="49" spans="30:58">
      <c r="AD49" s="40">
        <v>3</v>
      </c>
      <c r="AE49" s="35">
        <f t="shared" si="23"/>
        <v>111</v>
      </c>
      <c r="AF49" s="31" t="s">
        <v>251</v>
      </c>
      <c r="AG49" s="44" t="s">
        <v>723</v>
      </c>
      <c r="AH49" s="40">
        <v>3</v>
      </c>
      <c r="AI49" s="35">
        <f t="shared" si="24"/>
        <v>112</v>
      </c>
      <c r="AJ49" s="31" t="s">
        <v>247</v>
      </c>
      <c r="AK49" s="44" t="s">
        <v>723</v>
      </c>
      <c r="AX49" s="40">
        <v>3</v>
      </c>
      <c r="AY49" s="35">
        <f t="shared" si="16"/>
        <v>72</v>
      </c>
      <c r="AZ49" t="s">
        <v>252</v>
      </c>
      <c r="BA49" s="48">
        <v>3</v>
      </c>
      <c r="BB49" s="35">
        <f t="shared" si="17"/>
        <v>87</v>
      </c>
      <c r="BC49" t="s">
        <v>253</v>
      </c>
      <c r="BD49" s="40">
        <v>2</v>
      </c>
      <c r="BE49" s="35">
        <f t="shared" si="22"/>
        <v>75</v>
      </c>
      <c r="BF49" t="s">
        <v>254</v>
      </c>
    </row>
    <row r="50" spans="30:58">
      <c r="AD50" s="40">
        <v>3</v>
      </c>
      <c r="AE50" s="35">
        <f t="shared" si="23"/>
        <v>114</v>
      </c>
      <c r="AF50" s="31" t="s">
        <v>255</v>
      </c>
      <c r="AG50" s="44" t="s">
        <v>723</v>
      </c>
      <c r="AH50" s="40">
        <v>3</v>
      </c>
      <c r="AI50" s="35">
        <f t="shared" si="24"/>
        <v>115</v>
      </c>
      <c r="AJ50" s="31" t="s">
        <v>251</v>
      </c>
      <c r="AK50" s="44" t="s">
        <v>723</v>
      </c>
      <c r="AX50" s="40">
        <v>3</v>
      </c>
      <c r="AY50" s="35">
        <f t="shared" si="16"/>
        <v>75</v>
      </c>
      <c r="AZ50" t="s">
        <v>221</v>
      </c>
      <c r="BA50" s="48">
        <v>3</v>
      </c>
      <c r="BB50" s="35">
        <f t="shared" si="17"/>
        <v>90</v>
      </c>
      <c r="BC50" t="s">
        <v>256</v>
      </c>
      <c r="BD50" s="40">
        <v>2</v>
      </c>
      <c r="BE50" s="35">
        <f t="shared" si="22"/>
        <v>77</v>
      </c>
      <c r="BF50" t="s">
        <v>257</v>
      </c>
    </row>
    <row r="51" spans="30:58">
      <c r="AD51" s="40">
        <v>3</v>
      </c>
      <c r="AE51" s="35">
        <f t="shared" si="23"/>
        <v>117</v>
      </c>
      <c r="AF51" s="31" t="s">
        <v>258</v>
      </c>
      <c r="AG51" s="44" t="s">
        <v>723</v>
      </c>
      <c r="AH51" s="40">
        <v>3</v>
      </c>
      <c r="AI51" s="35">
        <f t="shared" si="24"/>
        <v>118</v>
      </c>
      <c r="AJ51" s="31" t="s">
        <v>255</v>
      </c>
      <c r="AK51" s="44" t="s">
        <v>723</v>
      </c>
      <c r="AX51" s="48">
        <v>3</v>
      </c>
      <c r="AY51" s="35">
        <f t="shared" si="16"/>
        <v>78</v>
      </c>
      <c r="AZ51" t="s">
        <v>259</v>
      </c>
      <c r="BA51" s="48">
        <v>3</v>
      </c>
      <c r="BB51" s="35">
        <f t="shared" si="17"/>
        <v>93</v>
      </c>
      <c r="BC51" t="s">
        <v>260</v>
      </c>
      <c r="BD51" s="40">
        <v>2</v>
      </c>
      <c r="BE51" s="35">
        <f t="shared" si="22"/>
        <v>79</v>
      </c>
      <c r="BF51" t="s">
        <v>261</v>
      </c>
    </row>
    <row r="52" spans="30:58">
      <c r="AD52" s="40">
        <v>3</v>
      </c>
      <c r="AE52" s="35">
        <f t="shared" si="23"/>
        <v>120</v>
      </c>
      <c r="AF52" s="31" t="s">
        <v>262</v>
      </c>
      <c r="AG52" s="44" t="s">
        <v>723</v>
      </c>
      <c r="AH52" s="40">
        <v>3</v>
      </c>
      <c r="AI52" s="35">
        <f t="shared" si="24"/>
        <v>121</v>
      </c>
      <c r="AJ52" s="31" t="s">
        <v>258</v>
      </c>
      <c r="AK52" s="44" t="s">
        <v>723</v>
      </c>
      <c r="AX52" s="48">
        <v>3</v>
      </c>
      <c r="AY52" s="35">
        <f t="shared" si="16"/>
        <v>81</v>
      </c>
      <c r="AZ52" t="s">
        <v>263</v>
      </c>
      <c r="BA52" s="48">
        <v>3</v>
      </c>
      <c r="BB52" s="35">
        <f t="shared" si="17"/>
        <v>96</v>
      </c>
      <c r="BC52" t="s">
        <v>264</v>
      </c>
      <c r="BD52" s="40">
        <v>2</v>
      </c>
      <c r="BE52" s="35">
        <f t="shared" si="22"/>
        <v>81</v>
      </c>
      <c r="BF52" t="s">
        <v>265</v>
      </c>
    </row>
    <row r="53" spans="30:58">
      <c r="AD53" s="40">
        <v>3</v>
      </c>
      <c r="AE53" s="35">
        <f t="shared" si="23"/>
        <v>123</v>
      </c>
      <c r="AF53" s="31" t="s">
        <v>266</v>
      </c>
      <c r="AG53" s="44" t="s">
        <v>723</v>
      </c>
      <c r="AH53" s="40">
        <v>3</v>
      </c>
      <c r="AI53" s="35">
        <f t="shared" si="24"/>
        <v>124</v>
      </c>
      <c r="AJ53" s="31" t="s">
        <v>262</v>
      </c>
      <c r="AK53" s="44" t="s">
        <v>723</v>
      </c>
      <c r="AX53" s="48">
        <v>3</v>
      </c>
      <c r="AY53" s="35">
        <f t="shared" si="16"/>
        <v>84</v>
      </c>
      <c r="AZ53" t="s">
        <v>267</v>
      </c>
      <c r="BA53" s="48">
        <v>3</v>
      </c>
      <c r="BB53" s="35">
        <f t="shared" si="17"/>
        <v>99</v>
      </c>
      <c r="BC53" t="s">
        <v>143</v>
      </c>
      <c r="BD53" s="40">
        <v>2</v>
      </c>
      <c r="BE53" s="35">
        <f t="shared" si="22"/>
        <v>83</v>
      </c>
      <c r="BF53" t="s">
        <v>144</v>
      </c>
    </row>
    <row r="54" spans="30:58">
      <c r="AD54" s="40">
        <v>4</v>
      </c>
      <c r="AE54" s="35">
        <f t="shared" si="23"/>
        <v>127</v>
      </c>
      <c r="AF54" s="31" t="s">
        <v>145</v>
      </c>
      <c r="AG54" s="44" t="s">
        <v>725</v>
      </c>
      <c r="AH54" s="40">
        <v>3</v>
      </c>
      <c r="AI54" s="35">
        <f t="shared" si="24"/>
        <v>127</v>
      </c>
      <c r="AJ54" s="31" t="s">
        <v>266</v>
      </c>
      <c r="AK54" s="44" t="s">
        <v>723</v>
      </c>
      <c r="AX54" s="48">
        <v>3</v>
      </c>
      <c r="AY54" s="35">
        <f t="shared" si="16"/>
        <v>87</v>
      </c>
      <c r="AZ54" t="s">
        <v>229</v>
      </c>
      <c r="BA54" s="40">
        <v>3</v>
      </c>
      <c r="BB54" s="35">
        <f t="shared" si="17"/>
        <v>102</v>
      </c>
      <c r="BC54" t="s">
        <v>146</v>
      </c>
      <c r="BD54" s="48">
        <v>2</v>
      </c>
      <c r="BE54" s="35">
        <f t="shared" si="22"/>
        <v>85</v>
      </c>
      <c r="BF54" t="s">
        <v>147</v>
      </c>
    </row>
    <row r="55" spans="30:58">
      <c r="AD55" s="40">
        <v>4</v>
      </c>
      <c r="AE55" s="35">
        <f t="shared" si="23"/>
        <v>131</v>
      </c>
      <c r="AF55" s="31" t="s">
        <v>148</v>
      </c>
      <c r="AG55" s="44" t="s">
        <v>405</v>
      </c>
      <c r="AH55" s="40">
        <v>3</v>
      </c>
      <c r="AI55" s="35">
        <f t="shared" si="24"/>
        <v>130</v>
      </c>
      <c r="AJ55" s="33" t="s">
        <v>149</v>
      </c>
      <c r="AK55" s="45" t="s">
        <v>704</v>
      </c>
      <c r="AX55" s="48">
        <v>3</v>
      </c>
      <c r="AY55" s="35">
        <f t="shared" si="16"/>
        <v>90</v>
      </c>
      <c r="AZ55" t="s">
        <v>150</v>
      </c>
      <c r="BA55" s="40">
        <v>3</v>
      </c>
      <c r="BB55" s="35">
        <f t="shared" si="17"/>
        <v>105</v>
      </c>
      <c r="BC55" t="s">
        <v>151</v>
      </c>
      <c r="BD55" s="48">
        <v>2</v>
      </c>
      <c r="BE55" s="35">
        <f t="shared" si="22"/>
        <v>87</v>
      </c>
      <c r="BF55" t="s">
        <v>152</v>
      </c>
    </row>
    <row r="56" spans="30:58">
      <c r="AD56" s="40">
        <v>4</v>
      </c>
      <c r="AE56" s="35">
        <f t="shared" si="23"/>
        <v>135</v>
      </c>
      <c r="AF56" s="31" t="s">
        <v>153</v>
      </c>
      <c r="AG56" s="44" t="s">
        <v>723</v>
      </c>
      <c r="AH56" s="40">
        <v>4</v>
      </c>
      <c r="AI56" s="35">
        <f t="shared" si="24"/>
        <v>134</v>
      </c>
      <c r="AJ56" s="31" t="s">
        <v>145</v>
      </c>
      <c r="AK56" s="44" t="s">
        <v>725</v>
      </c>
      <c r="AX56" s="48">
        <v>3</v>
      </c>
      <c r="AY56" s="35">
        <f t="shared" si="16"/>
        <v>93</v>
      </c>
      <c r="AZ56" t="s">
        <v>154</v>
      </c>
      <c r="BA56" s="40">
        <v>3</v>
      </c>
      <c r="BB56" s="35">
        <f t="shared" si="17"/>
        <v>108</v>
      </c>
      <c r="BC56" t="s">
        <v>155</v>
      </c>
      <c r="BD56" s="48">
        <v>2</v>
      </c>
      <c r="BE56" s="35">
        <f t="shared" si="22"/>
        <v>89</v>
      </c>
      <c r="BF56" t="s">
        <v>156</v>
      </c>
    </row>
    <row r="57" spans="30:58">
      <c r="AD57" s="40">
        <v>4</v>
      </c>
      <c r="AE57" s="35">
        <f t="shared" si="23"/>
        <v>139</v>
      </c>
      <c r="AF57" s="31" t="s">
        <v>157</v>
      </c>
      <c r="AG57" s="44" t="s">
        <v>723</v>
      </c>
      <c r="AH57" s="40">
        <v>4</v>
      </c>
      <c r="AI57" s="35">
        <f t="shared" si="24"/>
        <v>138</v>
      </c>
      <c r="AJ57" s="31" t="s">
        <v>158</v>
      </c>
      <c r="AK57" s="44" t="s">
        <v>725</v>
      </c>
      <c r="AX57" s="48">
        <v>3</v>
      </c>
      <c r="AY57" s="35">
        <f t="shared" si="16"/>
        <v>96</v>
      </c>
      <c r="AZ57" t="s">
        <v>232</v>
      </c>
      <c r="BA57" s="40">
        <v>3</v>
      </c>
      <c r="BB57" s="35">
        <f t="shared" si="17"/>
        <v>111</v>
      </c>
      <c r="BC57" t="s">
        <v>159</v>
      </c>
      <c r="BD57" s="48">
        <v>2</v>
      </c>
      <c r="BE57" s="35">
        <f t="shared" si="22"/>
        <v>91</v>
      </c>
      <c r="BF57" t="s">
        <v>160</v>
      </c>
    </row>
    <row r="58" spans="30:58">
      <c r="AD58" s="40">
        <v>4</v>
      </c>
      <c r="AE58" s="35">
        <f t="shared" si="23"/>
        <v>143</v>
      </c>
      <c r="AF58" s="31" t="s">
        <v>161</v>
      </c>
      <c r="AG58" s="44" t="s">
        <v>723</v>
      </c>
      <c r="AH58" s="40">
        <v>4</v>
      </c>
      <c r="AI58" s="35">
        <f t="shared" si="24"/>
        <v>142</v>
      </c>
      <c r="AJ58" s="31" t="s">
        <v>162</v>
      </c>
      <c r="AK58" s="44" t="s">
        <v>725</v>
      </c>
      <c r="AX58" s="48">
        <v>3</v>
      </c>
      <c r="AY58" s="35">
        <f t="shared" si="16"/>
        <v>99</v>
      </c>
      <c r="AZ58" t="s">
        <v>163</v>
      </c>
      <c r="BA58" s="40">
        <v>3</v>
      </c>
      <c r="BB58" s="35">
        <f t="shared" si="17"/>
        <v>114</v>
      </c>
      <c r="BC58" t="s">
        <v>164</v>
      </c>
      <c r="BD58" s="48">
        <v>2</v>
      </c>
      <c r="BE58" s="35">
        <f t="shared" si="22"/>
        <v>93</v>
      </c>
      <c r="BF58" t="s">
        <v>165</v>
      </c>
    </row>
    <row r="59" spans="30:58">
      <c r="AD59" s="40">
        <v>4</v>
      </c>
      <c r="AE59" s="35">
        <f t="shared" si="23"/>
        <v>147</v>
      </c>
      <c r="AF59" s="31" t="s">
        <v>166</v>
      </c>
      <c r="AG59" s="44" t="s">
        <v>723</v>
      </c>
      <c r="AH59" s="40">
        <v>4</v>
      </c>
      <c r="AI59" s="35">
        <f t="shared" si="24"/>
        <v>146</v>
      </c>
      <c r="AJ59" s="31" t="s">
        <v>167</v>
      </c>
      <c r="AK59" s="44" t="s">
        <v>725</v>
      </c>
      <c r="AX59" s="48">
        <v>3</v>
      </c>
      <c r="AY59" s="35">
        <f t="shared" si="16"/>
        <v>102</v>
      </c>
      <c r="AZ59" t="s">
        <v>237</v>
      </c>
      <c r="BA59" s="40">
        <v>4</v>
      </c>
      <c r="BB59" s="35">
        <f t="shared" si="17"/>
        <v>118</v>
      </c>
      <c r="BC59" t="s">
        <v>168</v>
      </c>
      <c r="BD59" s="48">
        <v>2</v>
      </c>
      <c r="BE59" s="35">
        <f t="shared" si="22"/>
        <v>95</v>
      </c>
      <c r="BF59" t="s">
        <v>169</v>
      </c>
    </row>
    <row r="60" spans="30:58">
      <c r="AD60" s="40">
        <v>4</v>
      </c>
      <c r="AE60" s="35">
        <f t="shared" si="23"/>
        <v>151</v>
      </c>
      <c r="AF60" s="31" t="s">
        <v>170</v>
      </c>
      <c r="AG60" s="44" t="s">
        <v>723</v>
      </c>
      <c r="AH60" s="40">
        <v>4</v>
      </c>
      <c r="AI60" s="35">
        <f t="shared" si="24"/>
        <v>150</v>
      </c>
      <c r="AJ60" s="31" t="s">
        <v>171</v>
      </c>
      <c r="AK60" s="44" t="s">
        <v>725</v>
      </c>
      <c r="AX60" s="48">
        <v>3</v>
      </c>
      <c r="AY60" s="35">
        <f t="shared" si="16"/>
        <v>105</v>
      </c>
      <c r="AZ60" t="s">
        <v>241</v>
      </c>
      <c r="BA60" s="40">
        <v>4</v>
      </c>
      <c r="BB60" s="35">
        <f t="shared" si="17"/>
        <v>122</v>
      </c>
      <c r="BC60" t="s">
        <v>400</v>
      </c>
      <c r="BD60" s="48">
        <v>2</v>
      </c>
      <c r="BE60" s="35">
        <f t="shared" si="22"/>
        <v>97</v>
      </c>
      <c r="BF60" t="s">
        <v>172</v>
      </c>
    </row>
    <row r="61" spans="30:58">
      <c r="AD61" s="40">
        <v>4</v>
      </c>
      <c r="AE61" s="35">
        <f t="shared" si="23"/>
        <v>155</v>
      </c>
      <c r="AF61" s="31" t="s">
        <v>173</v>
      </c>
      <c r="AG61" s="44" t="s">
        <v>405</v>
      </c>
      <c r="AH61" s="40">
        <v>4</v>
      </c>
      <c r="AI61" s="35">
        <f t="shared" si="24"/>
        <v>154</v>
      </c>
      <c r="AJ61" s="31" t="s">
        <v>174</v>
      </c>
      <c r="AK61" s="44" t="s">
        <v>723</v>
      </c>
      <c r="AX61" s="48">
        <v>3</v>
      </c>
      <c r="AY61" s="35">
        <f t="shared" si="16"/>
        <v>108</v>
      </c>
      <c r="AZ61" t="s">
        <v>175</v>
      </c>
      <c r="BA61" s="40">
        <v>4</v>
      </c>
      <c r="BB61" s="35">
        <f t="shared" si="17"/>
        <v>126</v>
      </c>
      <c r="BC61" t="s">
        <v>176</v>
      </c>
      <c r="BD61" s="40">
        <v>2</v>
      </c>
      <c r="BE61" s="35">
        <f t="shared" si="22"/>
        <v>99</v>
      </c>
      <c r="BF61" t="s">
        <v>177</v>
      </c>
    </row>
    <row r="62" spans="30:58">
      <c r="AD62" s="40">
        <v>4</v>
      </c>
      <c r="AE62" s="35">
        <f t="shared" si="23"/>
        <v>159</v>
      </c>
      <c r="AF62" s="31" t="s">
        <v>178</v>
      </c>
      <c r="AG62" s="44" t="s">
        <v>725</v>
      </c>
      <c r="AH62" s="40">
        <v>4</v>
      </c>
      <c r="AI62" s="35">
        <f t="shared" si="24"/>
        <v>158</v>
      </c>
      <c r="AJ62" s="31" t="s">
        <v>319</v>
      </c>
      <c r="AK62" s="44" t="s">
        <v>723</v>
      </c>
      <c r="AX62" s="48">
        <v>3</v>
      </c>
      <c r="AY62" s="35">
        <f t="shared" si="16"/>
        <v>111</v>
      </c>
      <c r="AZ62" t="s">
        <v>179</v>
      </c>
      <c r="BA62" s="48">
        <v>4</v>
      </c>
      <c r="BB62" s="35">
        <f t="shared" si="17"/>
        <v>130</v>
      </c>
      <c r="BC62" t="s">
        <v>180</v>
      </c>
      <c r="BD62" s="48">
        <v>2</v>
      </c>
      <c r="BE62" s="35">
        <f t="shared" si="22"/>
        <v>101</v>
      </c>
      <c r="BF62" t="s">
        <v>181</v>
      </c>
    </row>
    <row r="63" spans="30:58">
      <c r="AD63" s="40">
        <v>4</v>
      </c>
      <c r="AE63" s="35">
        <f t="shared" si="23"/>
        <v>163</v>
      </c>
      <c r="AF63" s="34" t="s">
        <v>182</v>
      </c>
      <c r="AG63" s="44" t="s">
        <v>723</v>
      </c>
      <c r="AH63" s="40">
        <v>4</v>
      </c>
      <c r="AI63" s="35">
        <f t="shared" si="24"/>
        <v>162</v>
      </c>
      <c r="AJ63" s="31" t="s">
        <v>183</v>
      </c>
      <c r="AK63" s="44" t="s">
        <v>725</v>
      </c>
      <c r="AX63" s="48">
        <v>3</v>
      </c>
      <c r="AY63" s="35">
        <f t="shared" si="16"/>
        <v>114</v>
      </c>
      <c r="AZ63" t="s">
        <v>184</v>
      </c>
      <c r="BA63" s="48">
        <v>4</v>
      </c>
      <c r="BB63" s="35">
        <f t="shared" si="17"/>
        <v>134</v>
      </c>
      <c r="BC63" t="s">
        <v>263</v>
      </c>
      <c r="BD63" s="48">
        <v>2</v>
      </c>
      <c r="BE63" s="35">
        <f t="shared" si="22"/>
        <v>103</v>
      </c>
      <c r="BF63" t="s">
        <v>185</v>
      </c>
    </row>
    <row r="64" spans="30:58">
      <c r="AD64" s="40">
        <v>4</v>
      </c>
      <c r="AE64" s="35">
        <f t="shared" si="23"/>
        <v>167</v>
      </c>
      <c r="AF64" s="34" t="s">
        <v>186</v>
      </c>
      <c r="AG64" s="44" t="s">
        <v>723</v>
      </c>
      <c r="AH64" s="40">
        <v>4</v>
      </c>
      <c r="AI64" s="35">
        <f t="shared" si="24"/>
        <v>166</v>
      </c>
      <c r="AJ64" s="31" t="s">
        <v>178</v>
      </c>
      <c r="AK64" s="44" t="s">
        <v>725</v>
      </c>
      <c r="AX64" s="48">
        <v>3</v>
      </c>
      <c r="AY64" s="35">
        <f t="shared" si="16"/>
        <v>117</v>
      </c>
      <c r="AZ64" t="s">
        <v>187</v>
      </c>
      <c r="BA64" s="48">
        <v>4</v>
      </c>
      <c r="BB64" s="35">
        <f t="shared" si="17"/>
        <v>138</v>
      </c>
      <c r="BC64" t="s">
        <v>188</v>
      </c>
      <c r="BD64" s="48">
        <v>2</v>
      </c>
      <c r="BE64" s="35">
        <f t="shared" si="22"/>
        <v>105</v>
      </c>
      <c r="BF64" t="s">
        <v>189</v>
      </c>
    </row>
    <row r="65" spans="30:58">
      <c r="AD65" s="40">
        <v>4</v>
      </c>
      <c r="AE65" s="35">
        <f t="shared" si="23"/>
        <v>171</v>
      </c>
      <c r="AF65" s="31" t="s">
        <v>190</v>
      </c>
      <c r="AG65" s="44" t="s">
        <v>723</v>
      </c>
      <c r="AH65" s="40">
        <v>4</v>
      </c>
      <c r="AI65" s="35">
        <f t="shared" si="24"/>
        <v>170</v>
      </c>
      <c r="AJ65" s="31" t="s">
        <v>284</v>
      </c>
      <c r="AK65" s="44" t="s">
        <v>405</v>
      </c>
      <c r="AX65" s="48">
        <v>3</v>
      </c>
      <c r="AY65" s="35">
        <f t="shared" si="16"/>
        <v>120</v>
      </c>
      <c r="AZ65" t="s">
        <v>191</v>
      </c>
      <c r="BA65" s="48">
        <v>4</v>
      </c>
      <c r="BB65" s="35">
        <f t="shared" si="17"/>
        <v>142</v>
      </c>
      <c r="BC65" t="s">
        <v>192</v>
      </c>
      <c r="BD65" s="48">
        <v>2</v>
      </c>
      <c r="BE65" s="35">
        <f t="shared" si="22"/>
        <v>107</v>
      </c>
      <c r="BF65" t="s">
        <v>193</v>
      </c>
    </row>
    <row r="66" spans="30:58">
      <c r="AD66" s="40">
        <v>4</v>
      </c>
      <c r="AE66" s="35">
        <f t="shared" si="23"/>
        <v>175</v>
      </c>
      <c r="AF66" s="31" t="s">
        <v>213</v>
      </c>
      <c r="AG66" s="44" t="s">
        <v>468</v>
      </c>
      <c r="AH66" s="40">
        <v>4</v>
      </c>
      <c r="AI66" s="35">
        <f t="shared" si="24"/>
        <v>174</v>
      </c>
      <c r="AJ66" s="31" t="s">
        <v>291</v>
      </c>
      <c r="AK66" s="44" t="s">
        <v>405</v>
      </c>
      <c r="AX66" s="48">
        <v>3</v>
      </c>
      <c r="AY66" s="35">
        <f t="shared" si="16"/>
        <v>123</v>
      </c>
      <c r="AZ66" t="s">
        <v>205</v>
      </c>
      <c r="BA66" s="48">
        <v>4</v>
      </c>
      <c r="BB66" s="35">
        <f t="shared" si="17"/>
        <v>146</v>
      </c>
      <c r="BC66" t="s">
        <v>194</v>
      </c>
      <c r="BD66" s="40">
        <v>2</v>
      </c>
      <c r="BE66" s="35">
        <f t="shared" si="22"/>
        <v>109</v>
      </c>
      <c r="BF66" t="s">
        <v>195</v>
      </c>
    </row>
    <row r="67" spans="30:58">
      <c r="AD67" s="40">
        <v>4</v>
      </c>
      <c r="AE67" s="35">
        <f t="shared" si="23"/>
        <v>179</v>
      </c>
      <c r="AF67" s="31" t="s">
        <v>196</v>
      </c>
      <c r="AG67" s="44" t="s">
        <v>405</v>
      </c>
      <c r="AH67" s="40">
        <v>4</v>
      </c>
      <c r="AI67" s="35">
        <f t="shared" si="24"/>
        <v>178</v>
      </c>
      <c r="AJ67" s="34" t="s">
        <v>197</v>
      </c>
      <c r="AK67" s="44" t="s">
        <v>725</v>
      </c>
      <c r="AX67" s="40">
        <v>3</v>
      </c>
      <c r="AY67" s="35">
        <f t="shared" si="16"/>
        <v>126</v>
      </c>
      <c r="AZ67" t="s">
        <v>260</v>
      </c>
      <c r="BA67" s="48">
        <v>4</v>
      </c>
      <c r="BB67" s="35">
        <f t="shared" si="17"/>
        <v>150</v>
      </c>
      <c r="BC67" t="s">
        <v>198</v>
      </c>
      <c r="BD67" s="40">
        <v>2</v>
      </c>
      <c r="BE67" s="35">
        <f t="shared" si="22"/>
        <v>111</v>
      </c>
      <c r="BF67" t="s">
        <v>199</v>
      </c>
    </row>
    <row r="68" spans="30:58">
      <c r="AD68" s="40">
        <v>4</v>
      </c>
      <c r="AE68" s="35">
        <f t="shared" si="23"/>
        <v>183</v>
      </c>
      <c r="AF68" s="31" t="s">
        <v>200</v>
      </c>
      <c r="AG68" s="44" t="s">
        <v>723</v>
      </c>
      <c r="AH68" s="40">
        <v>4</v>
      </c>
      <c r="AI68" s="35">
        <f t="shared" si="24"/>
        <v>182</v>
      </c>
      <c r="AJ68" s="34" t="s">
        <v>186</v>
      </c>
      <c r="AK68" s="44" t="s">
        <v>723</v>
      </c>
      <c r="AX68" s="40">
        <v>3</v>
      </c>
      <c r="AY68" s="35">
        <f t="shared" si="16"/>
        <v>129</v>
      </c>
      <c r="AZ68" t="s">
        <v>146</v>
      </c>
      <c r="BA68" s="40">
        <v>5</v>
      </c>
      <c r="BB68" s="35">
        <f t="shared" si="17"/>
        <v>155</v>
      </c>
      <c r="BC68" t="s">
        <v>201</v>
      </c>
      <c r="BD68" s="48">
        <v>2</v>
      </c>
      <c r="BE68" s="35">
        <f t="shared" si="22"/>
        <v>113</v>
      </c>
      <c r="BF68" t="s">
        <v>202</v>
      </c>
    </row>
    <row r="69" spans="30:58">
      <c r="AD69" s="40">
        <v>4</v>
      </c>
      <c r="AE69" s="35">
        <f t="shared" si="23"/>
        <v>187</v>
      </c>
      <c r="AF69" s="33" t="s">
        <v>203</v>
      </c>
      <c r="AG69" s="45" t="s">
        <v>704</v>
      </c>
      <c r="AH69" s="40">
        <v>4</v>
      </c>
      <c r="AI69" s="35">
        <f t="shared" si="24"/>
        <v>186</v>
      </c>
      <c r="AJ69" s="31" t="s">
        <v>196</v>
      </c>
      <c r="AK69" s="44" t="s">
        <v>405</v>
      </c>
      <c r="AX69" s="40">
        <v>3</v>
      </c>
      <c r="AY69" s="35">
        <f t="shared" si="16"/>
        <v>132</v>
      </c>
      <c r="AZ69" t="s">
        <v>151</v>
      </c>
      <c r="BA69" s="40">
        <v>5</v>
      </c>
      <c r="BB69" s="35">
        <f t="shared" si="17"/>
        <v>160</v>
      </c>
      <c r="BC69" t="s">
        <v>204</v>
      </c>
      <c r="BD69" s="48">
        <v>2</v>
      </c>
      <c r="BE69" s="35">
        <f t="shared" si="22"/>
        <v>115</v>
      </c>
      <c r="BF69" t="s">
        <v>77</v>
      </c>
    </row>
    <row r="70" spans="30:58">
      <c r="AD70" s="40">
        <v>5</v>
      </c>
      <c r="AE70" s="35">
        <f t="shared" ref="AE70:AE87" si="25">AE69+AD70</f>
        <v>192</v>
      </c>
      <c r="AF70" s="31" t="s">
        <v>333</v>
      </c>
      <c r="AG70" s="44" t="s">
        <v>723</v>
      </c>
      <c r="AH70" s="40">
        <v>4</v>
      </c>
      <c r="AI70" s="35">
        <f t="shared" ref="AI70:AI84" si="26">AI69+AH70</f>
        <v>190</v>
      </c>
      <c r="AJ70" s="31" t="s">
        <v>200</v>
      </c>
      <c r="AK70" s="44" t="s">
        <v>723</v>
      </c>
      <c r="AX70" s="40">
        <v>3</v>
      </c>
      <c r="AY70" s="35">
        <f t="shared" si="16"/>
        <v>135</v>
      </c>
      <c r="AZ70" t="s">
        <v>155</v>
      </c>
      <c r="BA70" s="40">
        <v>5</v>
      </c>
      <c r="BB70" s="35">
        <f t="shared" ref="BB70:BB97" si="27">BB69+BA70</f>
        <v>165</v>
      </c>
      <c r="BC70" t="s">
        <v>78</v>
      </c>
      <c r="BD70" s="48">
        <v>2</v>
      </c>
      <c r="BE70" s="35">
        <f t="shared" si="22"/>
        <v>117</v>
      </c>
      <c r="BF70" t="s">
        <v>79</v>
      </c>
    </row>
    <row r="71" spans="30:58">
      <c r="AD71" s="40">
        <v>5</v>
      </c>
      <c r="AE71" s="35">
        <f t="shared" si="25"/>
        <v>197</v>
      </c>
      <c r="AF71" s="31" t="s">
        <v>80</v>
      </c>
      <c r="AG71" s="44" t="s">
        <v>723</v>
      </c>
      <c r="AH71" s="40">
        <v>4</v>
      </c>
      <c r="AI71" s="35">
        <f t="shared" si="26"/>
        <v>194</v>
      </c>
      <c r="AJ71" s="31" t="s">
        <v>81</v>
      </c>
      <c r="AK71" s="44" t="s">
        <v>723</v>
      </c>
      <c r="AX71" s="40">
        <v>3</v>
      </c>
      <c r="AY71" s="35">
        <f t="shared" ref="AY71:AY111" si="28">AY70+AX71</f>
        <v>138</v>
      </c>
      <c r="AZ71" t="s">
        <v>159</v>
      </c>
      <c r="BA71" s="40">
        <v>5</v>
      </c>
      <c r="BB71" s="35">
        <f t="shared" si="27"/>
        <v>170</v>
      </c>
      <c r="BC71" t="s">
        <v>82</v>
      </c>
      <c r="BD71" s="48">
        <v>2</v>
      </c>
      <c r="BE71" s="35">
        <f t="shared" ref="BE71:BE100" si="29">BE70+BD71</f>
        <v>119</v>
      </c>
      <c r="BF71" t="s">
        <v>83</v>
      </c>
    </row>
    <row r="72" spans="30:58">
      <c r="AD72" s="40">
        <v>5</v>
      </c>
      <c r="AE72" s="35">
        <f t="shared" si="25"/>
        <v>202</v>
      </c>
      <c r="AF72" s="31" t="s">
        <v>84</v>
      </c>
      <c r="AG72" s="44" t="s">
        <v>723</v>
      </c>
      <c r="AH72" s="40">
        <v>5</v>
      </c>
      <c r="AI72" s="35">
        <f t="shared" si="26"/>
        <v>199</v>
      </c>
      <c r="AJ72" s="33" t="s">
        <v>85</v>
      </c>
      <c r="AK72" s="45" t="s">
        <v>704</v>
      </c>
      <c r="AX72" s="40">
        <v>3</v>
      </c>
      <c r="AY72" s="35">
        <f t="shared" si="28"/>
        <v>141</v>
      </c>
      <c r="AZ72" t="s">
        <v>164</v>
      </c>
      <c r="BA72" s="40">
        <v>5</v>
      </c>
      <c r="BB72" s="35">
        <f t="shared" si="27"/>
        <v>175</v>
      </c>
      <c r="BC72" t="s">
        <v>86</v>
      </c>
      <c r="BD72" s="48">
        <v>2</v>
      </c>
      <c r="BE72" s="35">
        <f t="shared" si="29"/>
        <v>121</v>
      </c>
      <c r="BF72" t="s">
        <v>87</v>
      </c>
    </row>
    <row r="73" spans="30:58">
      <c r="AD73" s="40">
        <v>5</v>
      </c>
      <c r="AE73" s="35">
        <f t="shared" si="25"/>
        <v>207</v>
      </c>
      <c r="AF73" s="33" t="s">
        <v>88</v>
      </c>
      <c r="AG73" s="45" t="s">
        <v>704</v>
      </c>
      <c r="AH73" s="40">
        <v>6</v>
      </c>
      <c r="AI73" s="35">
        <f t="shared" si="26"/>
        <v>205</v>
      </c>
      <c r="AJ73" s="34" t="s">
        <v>89</v>
      </c>
      <c r="AK73" s="44" t="s">
        <v>405</v>
      </c>
      <c r="AX73" s="40">
        <v>4</v>
      </c>
      <c r="AY73" s="35">
        <f t="shared" si="28"/>
        <v>145</v>
      </c>
      <c r="AZ73" t="s">
        <v>168</v>
      </c>
      <c r="BA73" s="40">
        <v>5</v>
      </c>
      <c r="BB73" s="35">
        <f t="shared" si="27"/>
        <v>180</v>
      </c>
      <c r="BC73" t="s">
        <v>90</v>
      </c>
      <c r="BD73" s="48">
        <v>2</v>
      </c>
      <c r="BE73" s="35">
        <f t="shared" si="29"/>
        <v>123</v>
      </c>
      <c r="BF73" t="s">
        <v>91</v>
      </c>
    </row>
    <row r="74" spans="30:58">
      <c r="AD74" s="40">
        <v>5</v>
      </c>
      <c r="AE74" s="35">
        <f t="shared" si="25"/>
        <v>212</v>
      </c>
      <c r="AF74" s="33" t="s">
        <v>85</v>
      </c>
      <c r="AG74" s="45" t="s">
        <v>704</v>
      </c>
      <c r="AH74" s="40">
        <v>6</v>
      </c>
      <c r="AI74" s="35">
        <f t="shared" si="26"/>
        <v>211</v>
      </c>
      <c r="AJ74" s="31" t="s">
        <v>92</v>
      </c>
      <c r="AK74" s="44" t="s">
        <v>723</v>
      </c>
      <c r="AX74" s="40">
        <v>4</v>
      </c>
      <c r="AY74" s="35">
        <f t="shared" si="28"/>
        <v>149</v>
      </c>
      <c r="AZ74" t="s">
        <v>176</v>
      </c>
      <c r="BA74" s="40">
        <v>5</v>
      </c>
      <c r="BB74" s="35">
        <f t="shared" si="27"/>
        <v>185</v>
      </c>
      <c r="BC74" t="s">
        <v>93</v>
      </c>
      <c r="BD74" s="48">
        <v>2</v>
      </c>
      <c r="BE74" s="35">
        <f t="shared" si="29"/>
        <v>125</v>
      </c>
      <c r="BF74" t="s">
        <v>94</v>
      </c>
    </row>
    <row r="75" spans="30:58">
      <c r="AD75" s="40">
        <v>6</v>
      </c>
      <c r="AE75" s="35">
        <f t="shared" si="25"/>
        <v>218</v>
      </c>
      <c r="AF75" s="34" t="s">
        <v>196</v>
      </c>
      <c r="AG75" s="44" t="s">
        <v>405</v>
      </c>
      <c r="AH75" s="40">
        <v>6</v>
      </c>
      <c r="AI75" s="35">
        <f t="shared" si="26"/>
        <v>217</v>
      </c>
      <c r="AJ75" s="31" t="s">
        <v>95</v>
      </c>
      <c r="AK75" s="44" t="s">
        <v>725</v>
      </c>
      <c r="AX75" s="40">
        <v>4</v>
      </c>
      <c r="AY75" s="35">
        <f t="shared" si="28"/>
        <v>153</v>
      </c>
      <c r="AZ75" t="s">
        <v>582</v>
      </c>
      <c r="BA75" s="40">
        <v>5</v>
      </c>
      <c r="BB75" s="35">
        <f t="shared" si="27"/>
        <v>190</v>
      </c>
      <c r="BC75" t="s">
        <v>96</v>
      </c>
      <c r="BD75" s="40">
        <v>3</v>
      </c>
      <c r="BE75" s="35">
        <f t="shared" si="29"/>
        <v>128</v>
      </c>
      <c r="BF75" t="s">
        <v>97</v>
      </c>
    </row>
    <row r="76" spans="30:58">
      <c r="AD76" s="40">
        <v>6</v>
      </c>
      <c r="AE76" s="35">
        <f t="shared" si="25"/>
        <v>224</v>
      </c>
      <c r="AF76" s="31" t="s">
        <v>576</v>
      </c>
      <c r="AG76" s="44" t="s">
        <v>723</v>
      </c>
      <c r="AH76" s="40">
        <v>6</v>
      </c>
      <c r="AI76" s="35">
        <f t="shared" si="26"/>
        <v>223</v>
      </c>
      <c r="AJ76" s="31" t="s">
        <v>98</v>
      </c>
      <c r="AK76" s="44" t="s">
        <v>723</v>
      </c>
      <c r="AX76" s="48">
        <v>4</v>
      </c>
      <c r="AY76" s="35">
        <f t="shared" si="28"/>
        <v>157</v>
      </c>
      <c r="AZ76" t="s">
        <v>225</v>
      </c>
      <c r="BA76" s="40">
        <v>5</v>
      </c>
      <c r="BB76" s="35">
        <f t="shared" si="27"/>
        <v>195</v>
      </c>
      <c r="BC76" t="s">
        <v>99</v>
      </c>
      <c r="BD76" s="48">
        <v>3</v>
      </c>
      <c r="BE76" s="35">
        <f t="shared" si="29"/>
        <v>131</v>
      </c>
      <c r="BF76" t="s">
        <v>100</v>
      </c>
    </row>
    <row r="77" spans="30:58">
      <c r="AD77" s="40">
        <v>6</v>
      </c>
      <c r="AE77" s="35">
        <f t="shared" si="25"/>
        <v>230</v>
      </c>
      <c r="AF77" s="31" t="s">
        <v>101</v>
      </c>
      <c r="AG77" s="44" t="s">
        <v>725</v>
      </c>
      <c r="AH77" s="40">
        <v>6</v>
      </c>
      <c r="AI77" s="35">
        <f t="shared" si="26"/>
        <v>229</v>
      </c>
      <c r="AJ77" s="31" t="s">
        <v>102</v>
      </c>
      <c r="AK77" s="44" t="s">
        <v>725</v>
      </c>
      <c r="AX77" s="48">
        <v>4</v>
      </c>
      <c r="AY77" s="35">
        <f t="shared" si="28"/>
        <v>161</v>
      </c>
      <c r="AZ77" t="s">
        <v>188</v>
      </c>
      <c r="BA77" s="48">
        <v>5</v>
      </c>
      <c r="BB77" s="35">
        <f t="shared" si="27"/>
        <v>200</v>
      </c>
      <c r="BC77" t="s">
        <v>103</v>
      </c>
      <c r="BD77" s="48">
        <v>3</v>
      </c>
      <c r="BE77" s="35">
        <f t="shared" si="29"/>
        <v>134</v>
      </c>
      <c r="BF77" t="s">
        <v>104</v>
      </c>
    </row>
    <row r="78" spans="30:58">
      <c r="AD78" s="40">
        <v>6</v>
      </c>
      <c r="AE78" s="35">
        <f t="shared" si="25"/>
        <v>236</v>
      </c>
      <c r="AF78" s="31" t="s">
        <v>395</v>
      </c>
      <c r="AG78" s="44" t="s">
        <v>723</v>
      </c>
      <c r="AH78" s="40">
        <v>6</v>
      </c>
      <c r="AI78" s="35">
        <f t="shared" si="26"/>
        <v>235</v>
      </c>
      <c r="AJ78" s="31" t="s">
        <v>105</v>
      </c>
      <c r="AK78" s="44" t="s">
        <v>723</v>
      </c>
      <c r="AX78" s="48">
        <v>4</v>
      </c>
      <c r="AY78" s="35">
        <f t="shared" si="28"/>
        <v>165</v>
      </c>
      <c r="AZ78" t="s">
        <v>106</v>
      </c>
      <c r="BA78" s="48">
        <v>5</v>
      </c>
      <c r="BB78" s="35">
        <f t="shared" si="27"/>
        <v>205</v>
      </c>
      <c r="BC78" t="s">
        <v>107</v>
      </c>
      <c r="BD78" s="48">
        <v>3</v>
      </c>
      <c r="BE78" s="35">
        <f t="shared" si="29"/>
        <v>137</v>
      </c>
      <c r="BF78" t="s">
        <v>108</v>
      </c>
    </row>
    <row r="79" spans="30:58">
      <c r="AD79" s="40">
        <v>6</v>
      </c>
      <c r="AE79" s="35">
        <f t="shared" si="25"/>
        <v>242</v>
      </c>
      <c r="AF79" s="31" t="s">
        <v>98</v>
      </c>
      <c r="AG79" s="44" t="s">
        <v>723</v>
      </c>
      <c r="AH79" s="40">
        <v>6</v>
      </c>
      <c r="AI79" s="35">
        <f t="shared" si="26"/>
        <v>241</v>
      </c>
      <c r="AJ79" s="33" t="s">
        <v>109</v>
      </c>
      <c r="AK79" s="45" t="s">
        <v>704</v>
      </c>
      <c r="AX79" s="48">
        <v>4</v>
      </c>
      <c r="AY79" s="35">
        <f t="shared" si="28"/>
        <v>169</v>
      </c>
      <c r="AZ79" t="s">
        <v>194</v>
      </c>
      <c r="BA79" s="48">
        <v>5</v>
      </c>
      <c r="BB79" s="35">
        <f t="shared" si="27"/>
        <v>210</v>
      </c>
      <c r="BC79" t="s">
        <v>110</v>
      </c>
      <c r="BD79" s="48">
        <v>3</v>
      </c>
      <c r="BE79" s="35">
        <f t="shared" si="29"/>
        <v>140</v>
      </c>
      <c r="BF79" t="s">
        <v>111</v>
      </c>
    </row>
    <row r="80" spans="30:58" ht="14" thickBot="1">
      <c r="AD80" s="40">
        <v>6</v>
      </c>
      <c r="AE80" s="35">
        <f t="shared" si="25"/>
        <v>248</v>
      </c>
      <c r="AF80" s="31" t="s">
        <v>112</v>
      </c>
      <c r="AG80" s="44" t="s">
        <v>277</v>
      </c>
      <c r="AH80" s="41">
        <v>6</v>
      </c>
      <c r="AI80" s="35">
        <f t="shared" si="26"/>
        <v>247</v>
      </c>
      <c r="AJ80" s="57" t="s">
        <v>105</v>
      </c>
      <c r="AK80" s="58" t="s">
        <v>723</v>
      </c>
      <c r="AX80" s="48">
        <v>4</v>
      </c>
      <c r="AY80" s="35">
        <f t="shared" si="28"/>
        <v>173</v>
      </c>
      <c r="AZ80" t="s">
        <v>198</v>
      </c>
      <c r="BA80" s="48">
        <v>5</v>
      </c>
      <c r="BB80" s="35">
        <f t="shared" si="27"/>
        <v>215</v>
      </c>
      <c r="BC80" t="s">
        <v>113</v>
      </c>
      <c r="BD80" s="48">
        <v>3</v>
      </c>
      <c r="BE80" s="35">
        <f t="shared" si="29"/>
        <v>143</v>
      </c>
      <c r="BF80" t="s">
        <v>114</v>
      </c>
    </row>
    <row r="81" spans="30:58">
      <c r="AD81" s="40">
        <v>6</v>
      </c>
      <c r="AE81" s="35">
        <f t="shared" si="25"/>
        <v>254</v>
      </c>
      <c r="AF81" s="31" t="s">
        <v>174</v>
      </c>
      <c r="AG81" s="44" t="s">
        <v>723</v>
      </c>
      <c r="AH81" s="40">
        <v>10</v>
      </c>
      <c r="AI81" s="35">
        <f t="shared" si="26"/>
        <v>257</v>
      </c>
      <c r="AJ81" s="33" t="s">
        <v>115</v>
      </c>
      <c r="AK81" s="45" t="s">
        <v>116</v>
      </c>
      <c r="AX81" s="40">
        <v>5</v>
      </c>
      <c r="AY81" s="35">
        <f t="shared" si="28"/>
        <v>178</v>
      </c>
      <c r="AZ81" t="s">
        <v>117</v>
      </c>
      <c r="BA81" s="48">
        <v>5</v>
      </c>
      <c r="BB81" s="35">
        <f t="shared" si="27"/>
        <v>220</v>
      </c>
      <c r="BC81" t="s">
        <v>118</v>
      </c>
      <c r="BD81" s="48">
        <v>3</v>
      </c>
      <c r="BE81" s="35">
        <f t="shared" si="29"/>
        <v>146</v>
      </c>
      <c r="BF81" t="s">
        <v>119</v>
      </c>
    </row>
    <row r="82" spans="30:58">
      <c r="AD82" s="40">
        <v>6</v>
      </c>
      <c r="AE82" s="35">
        <f t="shared" si="25"/>
        <v>260</v>
      </c>
      <c r="AF82" s="31" t="s">
        <v>120</v>
      </c>
      <c r="AG82" s="44" t="s">
        <v>725</v>
      </c>
      <c r="AH82" s="40">
        <v>10</v>
      </c>
      <c r="AI82" s="35">
        <f t="shared" si="26"/>
        <v>267</v>
      </c>
      <c r="AJ82" s="35" t="s">
        <v>121</v>
      </c>
      <c r="AK82" s="44" t="s">
        <v>122</v>
      </c>
      <c r="AX82" s="40">
        <v>5</v>
      </c>
      <c r="AY82" s="35">
        <f t="shared" si="28"/>
        <v>183</v>
      </c>
      <c r="AZ82" t="s">
        <v>201</v>
      </c>
      <c r="BA82" s="48">
        <v>6</v>
      </c>
      <c r="BB82" s="35">
        <f t="shared" si="27"/>
        <v>226</v>
      </c>
      <c r="BC82" t="s">
        <v>123</v>
      </c>
      <c r="BD82" s="48">
        <v>3</v>
      </c>
      <c r="BE82" s="35">
        <f t="shared" si="29"/>
        <v>149</v>
      </c>
      <c r="BF82" t="s">
        <v>124</v>
      </c>
    </row>
    <row r="83" spans="30:58" ht="14" thickBot="1">
      <c r="AD83" s="40">
        <v>6</v>
      </c>
      <c r="AE83" s="35">
        <f t="shared" si="25"/>
        <v>266</v>
      </c>
      <c r="AF83" s="31" t="s">
        <v>125</v>
      </c>
      <c r="AG83" s="44" t="s">
        <v>723</v>
      </c>
      <c r="AH83" s="41">
        <v>10</v>
      </c>
      <c r="AI83" s="35">
        <f t="shared" si="26"/>
        <v>277</v>
      </c>
      <c r="AJ83" s="46" t="s">
        <v>126</v>
      </c>
      <c r="AK83" s="47" t="s">
        <v>704</v>
      </c>
      <c r="AX83" s="40">
        <v>5</v>
      </c>
      <c r="AY83" s="35">
        <f t="shared" si="28"/>
        <v>188</v>
      </c>
      <c r="AZ83" t="s">
        <v>204</v>
      </c>
      <c r="BA83" s="48">
        <v>6</v>
      </c>
      <c r="BB83" s="35">
        <f t="shared" si="27"/>
        <v>232</v>
      </c>
      <c r="BC83" t="s">
        <v>303</v>
      </c>
      <c r="BD83" s="48">
        <v>3</v>
      </c>
      <c r="BE83" s="35">
        <f t="shared" si="29"/>
        <v>152</v>
      </c>
      <c r="BF83" t="s">
        <v>127</v>
      </c>
    </row>
    <row r="84" spans="30:58" ht="14" thickBot="1">
      <c r="AD84" s="41">
        <v>10</v>
      </c>
      <c r="AE84" s="35">
        <f t="shared" si="25"/>
        <v>276</v>
      </c>
      <c r="AF84" s="46" t="s">
        <v>115</v>
      </c>
      <c r="AG84" s="47" t="s">
        <v>116</v>
      </c>
      <c r="AH84" s="41">
        <v>10</v>
      </c>
      <c r="AI84" s="35">
        <f t="shared" si="26"/>
        <v>287</v>
      </c>
      <c r="AJ84" s="46" t="s">
        <v>126</v>
      </c>
      <c r="AK84" s="47" t="s">
        <v>704</v>
      </c>
      <c r="AX84" s="40">
        <v>5</v>
      </c>
      <c r="AY84" s="35">
        <f t="shared" si="28"/>
        <v>193</v>
      </c>
      <c r="AZ84" t="s">
        <v>78</v>
      </c>
      <c r="BA84" s="48">
        <v>6</v>
      </c>
      <c r="BB84" s="35">
        <f t="shared" si="27"/>
        <v>238</v>
      </c>
      <c r="BC84" t="s">
        <v>128</v>
      </c>
      <c r="BD84" s="48">
        <v>3</v>
      </c>
      <c r="BE84" s="35">
        <f t="shared" si="29"/>
        <v>155</v>
      </c>
      <c r="BF84" t="s">
        <v>129</v>
      </c>
    </row>
    <row r="85" spans="30:58">
      <c r="AD85" s="40">
        <v>10</v>
      </c>
      <c r="AE85" s="35">
        <f t="shared" si="25"/>
        <v>286</v>
      </c>
      <c r="AF85" s="35" t="s">
        <v>121</v>
      </c>
      <c r="AG85" s="44" t="s">
        <v>122</v>
      </c>
      <c r="AX85" s="40">
        <v>5</v>
      </c>
      <c r="AY85" s="35">
        <f t="shared" si="28"/>
        <v>198</v>
      </c>
      <c r="AZ85" t="s">
        <v>217</v>
      </c>
      <c r="BA85" s="48">
        <v>6</v>
      </c>
      <c r="BB85" s="35">
        <f t="shared" si="27"/>
        <v>244</v>
      </c>
      <c r="BC85" t="s">
        <v>130</v>
      </c>
      <c r="BD85" s="48">
        <v>3</v>
      </c>
      <c r="BE85" s="35">
        <f t="shared" si="29"/>
        <v>158</v>
      </c>
      <c r="BF85" t="s">
        <v>131</v>
      </c>
    </row>
    <row r="86" spans="30:58" ht="14" thickBot="1">
      <c r="AD86" s="41">
        <v>10</v>
      </c>
      <c r="AE86" s="35">
        <f t="shared" si="25"/>
        <v>296</v>
      </c>
      <c r="AF86" s="46" t="s">
        <v>132</v>
      </c>
      <c r="AG86" s="47" t="s">
        <v>704</v>
      </c>
      <c r="AX86" s="40">
        <v>5</v>
      </c>
      <c r="AY86" s="35">
        <f t="shared" si="28"/>
        <v>203</v>
      </c>
      <c r="AZ86" t="s">
        <v>96</v>
      </c>
      <c r="BA86" s="40">
        <v>8</v>
      </c>
      <c r="BB86" s="35">
        <f t="shared" si="27"/>
        <v>252</v>
      </c>
      <c r="BC86" t="s">
        <v>133</v>
      </c>
      <c r="BD86" s="48">
        <v>3</v>
      </c>
      <c r="BE86" s="35">
        <f t="shared" si="29"/>
        <v>161</v>
      </c>
      <c r="BF86" t="s">
        <v>134</v>
      </c>
    </row>
    <row r="87" spans="30:58" ht="14" thickBot="1">
      <c r="AD87" s="41">
        <v>10</v>
      </c>
      <c r="AE87" s="35">
        <f t="shared" si="25"/>
        <v>306</v>
      </c>
      <c r="AF87" s="46" t="s">
        <v>132</v>
      </c>
      <c r="AG87" s="47" t="s">
        <v>704</v>
      </c>
      <c r="AX87" s="40">
        <v>5</v>
      </c>
      <c r="AY87" s="35">
        <f t="shared" si="28"/>
        <v>208</v>
      </c>
      <c r="AZ87" t="s">
        <v>99</v>
      </c>
      <c r="BA87" s="48">
        <v>8</v>
      </c>
      <c r="BB87" s="35">
        <f t="shared" si="27"/>
        <v>260</v>
      </c>
      <c r="BC87" t="s">
        <v>135</v>
      </c>
      <c r="BD87" s="40">
        <v>3</v>
      </c>
      <c r="BE87" s="35">
        <f t="shared" si="29"/>
        <v>164</v>
      </c>
      <c r="BF87" t="s">
        <v>136</v>
      </c>
    </row>
    <row r="88" spans="30:58">
      <c r="AX88" s="48">
        <v>5</v>
      </c>
      <c r="AY88" s="35">
        <f t="shared" si="28"/>
        <v>213</v>
      </c>
      <c r="AZ88" t="s">
        <v>107</v>
      </c>
      <c r="BA88" s="48">
        <v>8</v>
      </c>
      <c r="BB88" s="35">
        <f t="shared" si="27"/>
        <v>268</v>
      </c>
      <c r="BC88" t="s">
        <v>137</v>
      </c>
      <c r="BD88" s="40">
        <v>3</v>
      </c>
      <c r="BE88" s="35">
        <f t="shared" si="29"/>
        <v>167</v>
      </c>
      <c r="BF88" t="s">
        <v>138</v>
      </c>
    </row>
    <row r="89" spans="30:58">
      <c r="AX89" s="48">
        <v>5</v>
      </c>
      <c r="AY89" s="35">
        <f t="shared" si="28"/>
        <v>218</v>
      </c>
      <c r="AZ89" t="s">
        <v>139</v>
      </c>
      <c r="BA89" s="48">
        <v>8</v>
      </c>
      <c r="BB89" s="35">
        <f t="shared" si="27"/>
        <v>276</v>
      </c>
      <c r="BC89" t="s">
        <v>140</v>
      </c>
      <c r="BD89" s="40">
        <v>3</v>
      </c>
      <c r="BE89" s="35">
        <f t="shared" si="29"/>
        <v>170</v>
      </c>
      <c r="BF89" t="s">
        <v>141</v>
      </c>
    </row>
    <row r="90" spans="30:58">
      <c r="AX90" s="48">
        <v>5</v>
      </c>
      <c r="AY90" s="35">
        <f t="shared" si="28"/>
        <v>223</v>
      </c>
      <c r="AZ90" t="s">
        <v>110</v>
      </c>
      <c r="BA90" s="48">
        <v>8</v>
      </c>
      <c r="BB90" s="35">
        <f t="shared" si="27"/>
        <v>284</v>
      </c>
      <c r="BC90" t="s">
        <v>142</v>
      </c>
      <c r="BD90" s="48">
        <v>3</v>
      </c>
      <c r="BE90" s="35">
        <f t="shared" si="29"/>
        <v>173</v>
      </c>
      <c r="BF90" t="s">
        <v>11</v>
      </c>
    </row>
    <row r="91" spans="30:58">
      <c r="AX91" s="48">
        <v>5</v>
      </c>
      <c r="AY91" s="35">
        <f t="shared" si="28"/>
        <v>228</v>
      </c>
      <c r="AZ91" t="s">
        <v>113</v>
      </c>
      <c r="BA91" s="48">
        <v>8</v>
      </c>
      <c r="BB91" s="35">
        <f t="shared" si="27"/>
        <v>292</v>
      </c>
      <c r="BC91" t="s">
        <v>12</v>
      </c>
      <c r="BD91" s="48">
        <v>3</v>
      </c>
      <c r="BE91" s="35">
        <f t="shared" si="29"/>
        <v>176</v>
      </c>
      <c r="BF91" t="s">
        <v>13</v>
      </c>
    </row>
    <row r="92" spans="30:58">
      <c r="AX92" s="48">
        <v>5</v>
      </c>
      <c r="AY92" s="35">
        <f t="shared" si="28"/>
        <v>233</v>
      </c>
      <c r="AZ92" t="s">
        <v>118</v>
      </c>
      <c r="BA92" s="40">
        <v>10</v>
      </c>
      <c r="BB92" s="35">
        <f t="shared" si="27"/>
        <v>302</v>
      </c>
      <c r="BC92" t="s">
        <v>14</v>
      </c>
      <c r="BD92" s="48">
        <v>3</v>
      </c>
      <c r="BE92" s="35">
        <f t="shared" si="29"/>
        <v>179</v>
      </c>
      <c r="BF92" t="s">
        <v>15</v>
      </c>
    </row>
    <row r="93" spans="30:58">
      <c r="AX93" s="48">
        <v>5</v>
      </c>
      <c r="AY93" s="35">
        <f t="shared" si="28"/>
        <v>238</v>
      </c>
      <c r="AZ93" t="s">
        <v>322</v>
      </c>
      <c r="BA93" s="40">
        <v>10</v>
      </c>
      <c r="BB93" s="35">
        <f t="shared" si="27"/>
        <v>312</v>
      </c>
      <c r="BC93" t="s">
        <v>16</v>
      </c>
      <c r="BD93" s="40">
        <v>3</v>
      </c>
      <c r="BE93" s="35">
        <f t="shared" si="29"/>
        <v>182</v>
      </c>
      <c r="BF93" t="s">
        <v>17</v>
      </c>
    </row>
    <row r="94" spans="30:58">
      <c r="AX94" s="48">
        <v>5</v>
      </c>
      <c r="AY94" s="35">
        <f t="shared" si="28"/>
        <v>243</v>
      </c>
      <c r="AZ94" t="s">
        <v>330</v>
      </c>
      <c r="BA94" s="40">
        <v>10</v>
      </c>
      <c r="BB94" s="35">
        <f t="shared" si="27"/>
        <v>322</v>
      </c>
      <c r="BC94" t="s">
        <v>18</v>
      </c>
      <c r="BD94" s="40">
        <v>3</v>
      </c>
      <c r="BE94" s="35">
        <f t="shared" si="29"/>
        <v>185</v>
      </c>
      <c r="BF94" t="s">
        <v>19</v>
      </c>
    </row>
    <row r="95" spans="30:58">
      <c r="AX95" s="48">
        <v>6</v>
      </c>
      <c r="AY95" s="35">
        <f t="shared" si="28"/>
        <v>249</v>
      </c>
      <c r="AZ95" t="s">
        <v>128</v>
      </c>
      <c r="BA95" s="48">
        <v>10</v>
      </c>
      <c r="BB95" s="35">
        <f t="shared" si="27"/>
        <v>332</v>
      </c>
      <c r="BC95" t="s">
        <v>20</v>
      </c>
      <c r="BD95" s="40">
        <v>3</v>
      </c>
      <c r="BE95" s="35">
        <f t="shared" si="29"/>
        <v>188</v>
      </c>
      <c r="BF95" t="s">
        <v>21</v>
      </c>
    </row>
    <row r="96" spans="30:58">
      <c r="AX96" s="48">
        <v>6</v>
      </c>
      <c r="AY96" s="35">
        <f t="shared" si="28"/>
        <v>255</v>
      </c>
      <c r="AZ96" t="s">
        <v>22</v>
      </c>
      <c r="BA96" s="48">
        <v>10</v>
      </c>
      <c r="BB96" s="35">
        <f t="shared" si="27"/>
        <v>342</v>
      </c>
      <c r="BC96" t="s">
        <v>23</v>
      </c>
      <c r="BD96" s="48">
        <v>3</v>
      </c>
      <c r="BE96" s="35">
        <f t="shared" si="29"/>
        <v>191</v>
      </c>
      <c r="BF96" t="s">
        <v>24</v>
      </c>
    </row>
    <row r="97" spans="50:58">
      <c r="AX97" s="48">
        <v>6</v>
      </c>
      <c r="AY97" s="35">
        <f t="shared" si="28"/>
        <v>261</v>
      </c>
      <c r="AZ97" t="s">
        <v>130</v>
      </c>
      <c r="BA97" s="48">
        <v>10</v>
      </c>
      <c r="BB97" s="35">
        <f t="shared" si="27"/>
        <v>352</v>
      </c>
      <c r="BC97" t="s">
        <v>25</v>
      </c>
      <c r="BD97" s="48">
        <v>3</v>
      </c>
      <c r="BE97" s="35">
        <f t="shared" si="29"/>
        <v>194</v>
      </c>
      <c r="BF97" t="s">
        <v>26</v>
      </c>
    </row>
    <row r="98" spans="50:58">
      <c r="AX98" s="40">
        <v>8</v>
      </c>
      <c r="AY98" s="35">
        <f t="shared" si="28"/>
        <v>269</v>
      </c>
      <c r="AZ98" t="s">
        <v>27</v>
      </c>
      <c r="BD98" s="48">
        <v>4</v>
      </c>
      <c r="BE98" s="35">
        <f t="shared" si="29"/>
        <v>198</v>
      </c>
      <c r="BF98" t="s">
        <v>28</v>
      </c>
    </row>
    <row r="99" spans="50:58">
      <c r="AX99" s="40">
        <v>8</v>
      </c>
      <c r="AY99" s="35">
        <f t="shared" si="28"/>
        <v>277</v>
      </c>
      <c r="AZ99" t="s">
        <v>133</v>
      </c>
      <c r="BD99" s="48">
        <v>5</v>
      </c>
      <c r="BE99" s="35">
        <f t="shared" si="29"/>
        <v>203</v>
      </c>
      <c r="BF99" s="32" t="s">
        <v>29</v>
      </c>
    </row>
    <row r="100" spans="50:58">
      <c r="AX100" s="48">
        <v>8</v>
      </c>
      <c r="AY100" s="35">
        <f t="shared" si="28"/>
        <v>285</v>
      </c>
      <c r="AZ100" t="s">
        <v>135</v>
      </c>
      <c r="BD100" s="48">
        <v>5</v>
      </c>
      <c r="BE100" s="35">
        <f t="shared" si="29"/>
        <v>208</v>
      </c>
      <c r="BF100" s="32" t="s">
        <v>29</v>
      </c>
    </row>
    <row r="101" spans="50:58">
      <c r="AX101" s="48">
        <v>8</v>
      </c>
      <c r="AY101" s="35">
        <f t="shared" si="28"/>
        <v>293</v>
      </c>
      <c r="AZ101" t="s">
        <v>137</v>
      </c>
    </row>
    <row r="102" spans="50:58">
      <c r="AX102" s="48">
        <v>8</v>
      </c>
      <c r="AY102" s="35">
        <f t="shared" si="28"/>
        <v>301</v>
      </c>
      <c r="AZ102" t="s">
        <v>30</v>
      </c>
    </row>
    <row r="103" spans="50:58">
      <c r="AX103" s="48">
        <v>8</v>
      </c>
      <c r="AY103" s="35">
        <f t="shared" si="28"/>
        <v>309</v>
      </c>
      <c r="AZ103" t="s">
        <v>140</v>
      </c>
    </row>
    <row r="104" spans="50:58">
      <c r="AX104" s="48">
        <v>8</v>
      </c>
      <c r="AY104" s="35">
        <f t="shared" si="28"/>
        <v>317</v>
      </c>
      <c r="AZ104" t="s">
        <v>142</v>
      </c>
    </row>
    <row r="105" spans="50:58">
      <c r="AX105" s="48">
        <v>8</v>
      </c>
      <c r="AY105" s="35">
        <f t="shared" si="28"/>
        <v>325</v>
      </c>
      <c r="AZ105" t="s">
        <v>12</v>
      </c>
    </row>
    <row r="106" spans="50:58">
      <c r="AX106" s="40">
        <v>10</v>
      </c>
      <c r="AY106" s="35">
        <f t="shared" si="28"/>
        <v>335</v>
      </c>
      <c r="AZ106" t="s">
        <v>14</v>
      </c>
    </row>
    <row r="107" spans="50:58">
      <c r="AX107" s="40">
        <v>10</v>
      </c>
      <c r="AY107" s="35">
        <f t="shared" si="28"/>
        <v>345</v>
      </c>
      <c r="AZ107" t="s">
        <v>16</v>
      </c>
    </row>
    <row r="108" spans="50:58">
      <c r="AX108" s="40">
        <v>10</v>
      </c>
      <c r="AY108" s="35">
        <f t="shared" si="28"/>
        <v>355</v>
      </c>
      <c r="AZ108" t="s">
        <v>18</v>
      </c>
    </row>
    <row r="109" spans="50:58">
      <c r="AX109" s="40">
        <v>10</v>
      </c>
      <c r="AY109" s="35">
        <f t="shared" si="28"/>
        <v>365</v>
      </c>
      <c r="AZ109" t="s">
        <v>20</v>
      </c>
    </row>
    <row r="110" spans="50:58">
      <c r="AX110" s="48">
        <v>10</v>
      </c>
      <c r="AY110" s="35">
        <f t="shared" si="28"/>
        <v>375</v>
      </c>
      <c r="AZ110" t="s">
        <v>23</v>
      </c>
    </row>
    <row r="111" spans="50:58">
      <c r="AX111" s="48">
        <v>10</v>
      </c>
      <c r="AY111" s="35">
        <f t="shared" si="28"/>
        <v>385</v>
      </c>
      <c r="AZ111" t="s">
        <v>25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L99"/>
  <sheetViews>
    <sheetView view="pageLayout" topLeftCell="AX1" workbookViewId="0">
      <selection activeCell="BA1" sqref="BA1:CC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4" max="24" width="3.85546875" style="35" bestFit="1" customWidth="1"/>
    <col min="25" max="25" width="5.28515625" style="35" bestFit="1" customWidth="1"/>
    <col min="26" max="26" width="33.28515625" bestFit="1" customWidth="1"/>
    <col min="27" max="27" width="25.85546875" bestFit="1" customWidth="1"/>
    <col min="28" max="28" width="3.85546875" style="35" bestFit="1" customWidth="1"/>
    <col min="29" max="29" width="5.28515625" style="35" bestFit="1" customWidth="1"/>
    <col min="30" max="30" width="42.28515625" bestFit="1" customWidth="1"/>
    <col min="31" max="31" width="25.42578125" bestFit="1" customWidth="1"/>
    <col min="32" max="32" width="14.140625" style="35" bestFit="1" customWidth="1"/>
    <col min="33" max="33" width="5.28515625" style="35" bestFit="1" customWidth="1"/>
    <col min="34" max="34" width="21.5703125" bestFit="1" customWidth="1"/>
    <col min="35" max="35" width="3.85546875" style="35" bestFit="1" customWidth="1"/>
    <col min="36" max="36" width="5.28515625" style="35" bestFit="1" customWidth="1"/>
    <col min="37" max="37" width="22.5703125" bestFit="1" customWidth="1"/>
    <col min="38" max="38" width="3.85546875" style="35" bestFit="1" customWidth="1"/>
    <col min="39" max="39" width="5.28515625" style="35" bestFit="1" customWidth="1"/>
    <col min="40" max="40" width="22.42578125" bestFit="1" customWidth="1"/>
    <col min="41" max="41" width="3.85546875" style="35" bestFit="1" customWidth="1"/>
    <col min="42" max="42" width="5.28515625" style="35" bestFit="1" customWidth="1"/>
    <col min="43" max="43" width="23.42578125" bestFit="1" customWidth="1"/>
    <col min="44" max="44" width="3.85546875" style="35" bestFit="1" customWidth="1"/>
    <col min="45" max="45" width="5.28515625" style="35" bestFit="1" customWidth="1"/>
    <col min="46" max="46" width="45.5703125" bestFit="1" customWidth="1"/>
    <col min="47" max="47" width="3.85546875" style="35" bestFit="1" customWidth="1"/>
    <col min="48" max="48" width="5.28515625" style="35" bestFit="1" customWidth="1"/>
    <col min="49" max="49" width="45.5703125" bestFit="1" customWidth="1"/>
    <col min="50" max="50" width="3.85546875" style="35" bestFit="1" customWidth="1"/>
    <col min="51" max="51" width="5.28515625" style="35" bestFit="1" customWidth="1"/>
    <col min="52" max="52" width="39.5703125" bestFit="1" customWidth="1"/>
  </cols>
  <sheetData>
    <row r="1" spans="1:64">
      <c r="D1" s="26" t="str">
        <f ca="1">IF(ISNA(D2)=TRUE,D10,D2)</f>
        <v>Un jeune homme</v>
      </c>
      <c r="H1" t="str">
        <f ca="1">IF(VLOOKUP($D$1,$D$5:$E$18,2,FALSE)="M",VLOOKUP(RANDBETWEEN(0,F3),G5:H14,2,TRUE),VLOOKUP(RANDBETWEEN(0,I3),J5:K14,2,TRUE))</f>
        <v>afro-americain</v>
      </c>
      <c r="K1" s="26" t="str">
        <f ca="1">IF(ISNA(H1)=TRUE,IF(VLOOKUP($D$1,$D$5:$E$18,2,TRUE)="M",H13,K13),H1)</f>
        <v>afro-americain</v>
      </c>
      <c r="L1" s="27"/>
      <c r="M1" s="27"/>
      <c r="N1" t="str">
        <f ca="1">IF(VLOOKUP($D$1,$D$5:$E$10,2,FALSE)="M",VLOOKUP(RANDBETWEEN(0,L3),M5:N9,2,TRUE),VLOOKUP(RANDBETWEEN(0,O3),P5:Q9,2,TRUE))</f>
        <v>vraiment grand</v>
      </c>
      <c r="Q1" s="26" t="str">
        <f ca="1">IF(ISNA(N1)=TRUE,IF(VLOOKUP($D$1,$D$5:$E$10,2,FALSE)="M",N7,Q8),N1)</f>
        <v>vraiment grand</v>
      </c>
      <c r="R1"/>
      <c r="S1"/>
      <c r="T1" t="str">
        <f ca="1">IF(VLOOKUP($D$1,$D$5:$E$10,2,FALSE)="M",VLOOKUP(RANDBETWEEN(0,R3),S5:T8,2,TRUE),VLOOKUP(RANDBETWEEN(0,U3),V5:W8,2,TRUE))</f>
        <v>gras</v>
      </c>
      <c r="U1"/>
      <c r="V1"/>
      <c r="W1" s="26" t="str">
        <f ca="1">IF(ISNA(T1)=TRUE,IF(VLOOKUP($D$1,$D$5:$E$10,2,FALSE)="M",T7,W7),IF(T1=0,"",T1))</f>
        <v>gras</v>
      </c>
      <c r="Z1" t="str">
        <f ca="1">IF(VLOOKUP($D$1,$D$5:$E$10,2,FALSE)="M",VLOOKUP(RANDBETWEEN(0,X3),Y5:Z11,2,TRUE),VLOOKUP(RANDBETWEEN(0,AB3),AC5:AD11,2,TRUE))</f>
        <v>en uniforme des forces spéciales</v>
      </c>
      <c r="AB1"/>
      <c r="AD1" s="26" t="str">
        <f ca="1">IF(ISNA(Z1)=TRUE,IF(VLOOKUP($D$1,$D$5:$E$10,2,FALSE)="M",Z8,AD8),Z1)</f>
        <v>en uniforme des forces spéciales</v>
      </c>
      <c r="AE1" t="s">
        <v>669</v>
      </c>
      <c r="AF1" t="s">
        <v>670</v>
      </c>
      <c r="AG1" s="35" t="str">
        <f ca="1">IF(ISNA(AF2)=TRUE,AG2,AF2)</f>
        <v>MS</v>
      </c>
      <c r="AH1" s="26" t="str">
        <f ca="1">IF($AG$1="MS",AH2,IF($AG$1="FS",AK2,IF($AG$1="MP",AN2,IF($AG$1="FP",AQ2,""))))</f>
        <v>couvert de sang coagulé</v>
      </c>
      <c r="AI1"/>
      <c r="AL1"/>
      <c r="AN1" s="27"/>
      <c r="AO1" s="27"/>
      <c r="AQ1" s="27"/>
      <c r="AR1"/>
      <c r="AS1"/>
      <c r="AT1" t="str">
        <f ca="1">IF(VLOOKUP($D$1,$D$5:$E$10,2,FALSE)="M",VLOOKUP(RANDBETWEEN(0,AR3),AS5:AT72,2,TRUE),VLOOKUP(RANDBETWEEN(0,AU3),AV5:AW52,2,TRUE))</f>
        <v>aux ongles particulièrement crasseux</v>
      </c>
      <c r="AU1"/>
      <c r="AV1"/>
      <c r="AW1" s="26" t="str">
        <f ca="1">IF(ISNA(AT1)=TRUE,IF(VLOOKUP($D$1,$D$5:$E$10,2,FALSE)="M",AT69,AW49),AT1)</f>
        <v>aux ongles particulièrement crasseux</v>
      </c>
      <c r="AX1"/>
      <c r="AY1"/>
      <c r="AZ1" s="26" t="str">
        <f ca="1">VLOOKUP(RANDBETWEEN(1,AX3),AY5:AZ99,2,TRUE)</f>
        <v>le thorax à moitié dévoré</v>
      </c>
      <c r="BF1" s="26" t="str">
        <f ca="1">BC2&amp;" "&amp;BF2</f>
        <v>une fourchette enfoncée dans le bras</v>
      </c>
      <c r="BI1" s="26" t="str">
        <f ca="1">VLOOKUP(RANDBETWEEN(0,BG3),BH5:BI18,2,TRUE)</f>
        <v>couinements aigus</v>
      </c>
      <c r="BL1" s="26" t="str">
        <f ca="1">VLOOKUP(RANDBETWEEN(0,BJ3),BK5:BL18,2,TRUE)</f>
        <v>boite</v>
      </c>
    </row>
    <row r="2" spans="1:64" ht="39" customHeight="1" thickBot="1">
      <c r="A2" s="5" t="s">
        <v>671</v>
      </c>
      <c r="D2" t="str">
        <f ca="1">VLOOKUP(RANDBETWEEN(0,B3),C5:D11,2,TRUE)</f>
        <v>Un jeune homme</v>
      </c>
      <c r="H2" t="str">
        <f ca="1">VLOOKUP(RANDBETWEEN(0,F3),G5:H14,2,TRUE)</f>
        <v>océano-americain</v>
      </c>
      <c r="K2" t="str">
        <f ca="1">VLOOKUP(RANDBETWEEN(0,I3),J5:K13,2,TRUE)</f>
        <v>blanche americaine</v>
      </c>
      <c r="N2" t="str">
        <f ca="1">VLOOKUP(RANDBETWEEN(0,L3),M5:N9,2,TRUE)</f>
        <v>de taille moyenne</v>
      </c>
      <c r="Q2" t="str">
        <f ca="1">VLOOKUP(RANDBETWEEN(0,O3),P6:Q8,2,TRUE)</f>
        <v>vraiment grande</v>
      </c>
      <c r="R2"/>
      <c r="S2"/>
      <c r="T2" t="str">
        <f ca="1">VLOOKUP(RANDBETWEEN(0,R3),S5:T8,2,TRUE)</f>
        <v>gras</v>
      </c>
      <c r="U2"/>
      <c r="V2"/>
      <c r="W2">
        <f ca="1">VLOOKUP(RANDBETWEEN(0,U3),V5:W8,2,TRUE)</f>
        <v>0</v>
      </c>
      <c r="Z2" t="str">
        <f ca="1">VLOOKUP(RANDBETWEEN(0,X3),Y5:Z11,2,TRUE)</f>
        <v>en treilli</v>
      </c>
      <c r="AB2"/>
      <c r="AD2" t="str">
        <f ca="1">VLOOKUP(RANDBETWEEN(0,AB3),AC5:AD11,2,TRUE)</f>
        <v>en uniforme des forces spéciales</v>
      </c>
      <c r="AE2">
        <f ca="1">IF(COUNTIF($Z$5:$AA$11,$AD$1)&gt;0,1,2)</f>
        <v>1</v>
      </c>
      <c r="AF2" s="35" t="str">
        <f ca="1">IF(VLOOKUP($AD$1,$Z$5:$AA$11,2,FALSE)="MS","MS",IF(VLOOKUP($AD$1,$Z$5:$AA$11,2,FALSE)="FS","FS",IF(VLOOKUP($AD$1,$Z$5:$AA$11,2,FALSE)="MP","MP","FP")))</f>
        <v>MS</v>
      </c>
      <c r="AG2" s="35" t="str">
        <f ca="1">IF(VLOOKUP($AD$1,$AD$5:$AE$11,2,FALSE)="MS","MS",IF(VLOOKUP($AD$1,$AD$5:$AE$11,2,FALSE)="FS","FS",IF(VLOOKUP($AD$1,$AD$5:$AE$11,2,FALSE)="MP","MP","FP")))</f>
        <v>MS</v>
      </c>
      <c r="AH2" t="str">
        <f ca="1">VLOOKUP(RANDBETWEEN(0,AF3),AG5:AH34,2,TRUE)</f>
        <v>couvert de sang coagulé</v>
      </c>
      <c r="AI2"/>
      <c r="AK2" t="str">
        <f ca="1">VLOOKUP(RANDBETWEEN(0,AI3),AJ5:AK34,2,TRUE)</f>
        <v>d'une propreté suspecte</v>
      </c>
      <c r="AL2"/>
      <c r="AN2" t="str">
        <f ca="1">VLOOKUP(RANDBETWEEN(0,AL3),AM5:AN34,2,TRUE)</f>
        <v>avec une arme en bandoulière</v>
      </c>
      <c r="AO2"/>
      <c r="AQ2" t="str">
        <f ca="1">VLOOKUP(RANDBETWEEN(0,AO3),AP5:AQ34,2,TRUE)</f>
        <v>d'une propreté suspecte</v>
      </c>
      <c r="AR2"/>
      <c r="AS2"/>
      <c r="AT2" t="str">
        <f ca="1">VLOOKUP(RANDBETWEEN(0,AR3),AS5:AT72,2,TRUE)</f>
        <v>aux yeux complètement injectés de sang</v>
      </c>
      <c r="AU2"/>
      <c r="AV2"/>
      <c r="AW2" t="str">
        <f ca="1">VLOOKUP(RANDBETWEEN(0,AU3),AV5:AW52,2,TRUE)</f>
        <v>la peau jaunie</v>
      </c>
      <c r="AX2"/>
      <c r="AY2"/>
      <c r="BC2" s="27" t="str">
        <f ca="1">VLOOKUP(RANDBETWEEN(0,BA3),BB5:BC26,2,TRUE)</f>
        <v>une fourchette enfoncée</v>
      </c>
      <c r="BF2" s="27" t="str">
        <f ca="1">VLOOKUP(RANDBETWEEN(0,BD3),BE5:BF30,2,TRUE)</f>
        <v>dans le bras</v>
      </c>
    </row>
    <row r="3" spans="1:64" ht="14" thickBot="1">
      <c r="A3" s="5" t="s">
        <v>672</v>
      </c>
      <c r="B3" s="14">
        <f>SUM(B6:B11)</f>
        <v>110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SUM(L6:L9)</f>
        <v>60</v>
      </c>
      <c r="M3" s="15"/>
      <c r="N3" s="16"/>
      <c r="O3" s="14">
        <f>SUM(O6:O9)</f>
        <v>55</v>
      </c>
      <c r="P3" s="15"/>
      <c r="Q3" s="16"/>
      <c r="R3" s="14">
        <f>SUM(R6:R8)</f>
        <v>60</v>
      </c>
      <c r="S3" s="15"/>
      <c r="U3" s="14">
        <f>SUM(U6:U8)</f>
        <v>62</v>
      </c>
      <c r="V3" s="15"/>
      <c r="X3" s="35">
        <f>SUM(X6:X11)</f>
        <v>63</v>
      </c>
      <c r="AB3" s="35">
        <f>SUM(AB6:AB11)</f>
        <v>63</v>
      </c>
      <c r="AF3" s="35">
        <f>SUM(AF5:AF34)</f>
        <v>173</v>
      </c>
      <c r="AI3" s="35">
        <f>SUM(AI5:AI34)</f>
        <v>173</v>
      </c>
      <c r="AL3" s="35">
        <f>SUM(AL5:AL34)</f>
        <v>173</v>
      </c>
      <c r="AO3" s="35">
        <f>SUM(AO5:AO34)</f>
        <v>173</v>
      </c>
      <c r="AR3" s="35">
        <f>SUM(AR6:AR72)</f>
        <v>342</v>
      </c>
      <c r="AU3" s="35">
        <f>SUM(AU6:AU52)</f>
        <v>222</v>
      </c>
      <c r="AX3" s="35">
        <f>SUM(AX6:AX99)</f>
        <v>206</v>
      </c>
      <c r="BA3" s="14">
        <f>SUM(BA6:BA26)</f>
        <v>114</v>
      </c>
      <c r="BB3" s="15"/>
      <c r="BD3" s="14">
        <f>SUM(BD6:BD30)</f>
        <v>125</v>
      </c>
      <c r="BE3" s="15"/>
      <c r="BG3" s="14">
        <f>SUM(BG6:BG18)</f>
        <v>39</v>
      </c>
      <c r="BH3" s="15"/>
      <c r="BJ3" s="14">
        <f>SUM(BJ6:BJ18)</f>
        <v>156</v>
      </c>
      <c r="BK3" s="15"/>
    </row>
    <row r="4" spans="1:64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39" t="s">
        <v>673</v>
      </c>
      <c r="Y4" s="42" t="s">
        <v>674</v>
      </c>
      <c r="Z4" s="13" t="s">
        <v>685</v>
      </c>
      <c r="AA4" s="9" t="s">
        <v>686</v>
      </c>
      <c r="AB4" s="39" t="s">
        <v>673</v>
      </c>
      <c r="AC4" s="42" t="s">
        <v>674</v>
      </c>
      <c r="AD4" s="13" t="s">
        <v>685</v>
      </c>
      <c r="AE4" s="9" t="s">
        <v>686</v>
      </c>
      <c r="AF4" s="39" t="s">
        <v>673</v>
      </c>
      <c r="AG4" s="42" t="s">
        <v>674</v>
      </c>
      <c r="AH4" s="2" t="s">
        <v>689</v>
      </c>
      <c r="AI4" s="39" t="s">
        <v>673</v>
      </c>
      <c r="AJ4" s="42" t="s">
        <v>674</v>
      </c>
      <c r="AK4" s="2" t="s">
        <v>690</v>
      </c>
      <c r="AL4" s="39" t="s">
        <v>673</v>
      </c>
      <c r="AM4" s="42" t="s">
        <v>674</v>
      </c>
      <c r="AN4" s="2" t="s">
        <v>691</v>
      </c>
      <c r="AO4" s="39" t="s">
        <v>673</v>
      </c>
      <c r="AP4" s="42" t="s">
        <v>674</v>
      </c>
      <c r="AQ4" s="2" t="s">
        <v>692</v>
      </c>
      <c r="AR4" s="39" t="s">
        <v>673</v>
      </c>
      <c r="AS4" s="42" t="s">
        <v>674</v>
      </c>
      <c r="AT4" s="2" t="s">
        <v>693</v>
      </c>
      <c r="AU4" s="39" t="s">
        <v>673</v>
      </c>
      <c r="AV4" s="42" t="s">
        <v>674</v>
      </c>
      <c r="AW4" s="2" t="s">
        <v>694</v>
      </c>
      <c r="AX4" s="39" t="s">
        <v>673</v>
      </c>
      <c r="AY4" s="42" t="s">
        <v>674</v>
      </c>
      <c r="AZ4" s="2" t="s">
        <v>695</v>
      </c>
      <c r="BA4" s="7" t="s">
        <v>673</v>
      </c>
      <c r="BB4" s="13" t="s">
        <v>674</v>
      </c>
      <c r="BC4"/>
      <c r="BD4" s="7" t="s">
        <v>673</v>
      </c>
      <c r="BE4" s="13" t="s">
        <v>674</v>
      </c>
      <c r="BF4"/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</row>
    <row r="5" spans="1:64" ht="14" thickBot="1">
      <c r="B5" s="11">
        <v>2</v>
      </c>
      <c r="C5" s="17">
        <v>0</v>
      </c>
      <c r="D5" s="17" t="s">
        <v>521</v>
      </c>
      <c r="E5" s="18" t="s">
        <v>716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 s="10">
        <v>2</v>
      </c>
      <c r="M5" s="17">
        <v>0</v>
      </c>
      <c r="N5" s="18" t="s">
        <v>701</v>
      </c>
      <c r="O5" s="22">
        <v>2</v>
      </c>
      <c r="P5" s="17">
        <v>0</v>
      </c>
      <c r="Q5" s="20" t="s">
        <v>701</v>
      </c>
      <c r="R5" s="10">
        <v>5</v>
      </c>
      <c r="S5" s="17">
        <v>0</v>
      </c>
      <c r="T5" t="s">
        <v>614</v>
      </c>
      <c r="U5" s="10">
        <v>5</v>
      </c>
      <c r="V5" s="17">
        <v>0</v>
      </c>
      <c r="W5" t="s">
        <v>614</v>
      </c>
      <c r="X5" s="40">
        <v>2</v>
      </c>
      <c r="Y5" s="35">
        <v>0</v>
      </c>
      <c r="Z5" s="35">
        <v>0</v>
      </c>
      <c r="AA5" s="45" t="s">
        <v>704</v>
      </c>
      <c r="AB5" s="40">
        <v>2</v>
      </c>
      <c r="AC5" s="35">
        <v>0</v>
      </c>
      <c r="AD5" s="35">
        <v>0</v>
      </c>
      <c r="AE5" s="45" t="s">
        <v>704</v>
      </c>
      <c r="AF5" s="40">
        <v>0</v>
      </c>
      <c r="AG5" s="17">
        <v>0</v>
      </c>
      <c r="AH5" t="s">
        <v>705</v>
      </c>
      <c r="AI5" s="40">
        <v>0</v>
      </c>
      <c r="AJ5" s="17">
        <v>0</v>
      </c>
      <c r="AK5" t="s">
        <v>706</v>
      </c>
      <c r="AL5" s="40">
        <v>0</v>
      </c>
      <c r="AM5" s="17">
        <v>0</v>
      </c>
      <c r="AN5" t="s">
        <v>707</v>
      </c>
      <c r="AO5" s="40">
        <v>0</v>
      </c>
      <c r="AP5" s="17">
        <v>0</v>
      </c>
      <c r="AQ5" t="s">
        <v>708</v>
      </c>
      <c r="AR5" s="40">
        <v>0</v>
      </c>
      <c r="AS5" s="35">
        <v>0</v>
      </c>
      <c r="AT5" t="s">
        <v>709</v>
      </c>
      <c r="AU5" s="40">
        <v>0</v>
      </c>
      <c r="AV5" s="35">
        <v>0</v>
      </c>
      <c r="AW5" t="s">
        <v>709</v>
      </c>
      <c r="AX5" s="40">
        <v>0</v>
      </c>
      <c r="AY5" s="35">
        <v>0</v>
      </c>
      <c r="AZ5" t="s">
        <v>710</v>
      </c>
      <c r="BA5" s="61">
        <v>2</v>
      </c>
      <c r="BB5" s="62">
        <v>0</v>
      </c>
      <c r="BC5" t="s">
        <v>711</v>
      </c>
      <c r="BD5" s="61">
        <v>2</v>
      </c>
      <c r="BE5" s="62">
        <v>0</v>
      </c>
      <c r="BF5" t="s">
        <v>712</v>
      </c>
      <c r="BG5" s="61">
        <v>2</v>
      </c>
      <c r="BH5" s="62">
        <v>0</v>
      </c>
      <c r="BI5" t="s">
        <v>713</v>
      </c>
      <c r="BJ5" s="61">
        <v>8</v>
      </c>
      <c r="BK5" s="62">
        <v>0</v>
      </c>
      <c r="BL5" s="32" t="s">
        <v>714</v>
      </c>
    </row>
    <row r="6" spans="1:64">
      <c r="B6" s="11">
        <v>10</v>
      </c>
      <c r="C6" s="17">
        <f t="shared" ref="C6:C11" si="1">C5+B6</f>
        <v>10</v>
      </c>
      <c r="D6" s="30" t="s">
        <v>538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5</v>
      </c>
      <c r="M6" s="17">
        <f>M5+L6</f>
        <v>5</v>
      </c>
      <c r="N6" s="18" t="s">
        <v>570</v>
      </c>
      <c r="O6" s="22">
        <v>3</v>
      </c>
      <c r="P6" s="17">
        <f>P5+O6</f>
        <v>3</v>
      </c>
      <c r="Q6" s="37" t="s">
        <v>571</v>
      </c>
      <c r="R6" s="22">
        <v>20</v>
      </c>
      <c r="S6" s="17">
        <f>S5+R6</f>
        <v>20</v>
      </c>
      <c r="T6" s="4" t="s">
        <v>632</v>
      </c>
      <c r="U6" s="22">
        <v>22</v>
      </c>
      <c r="V6" s="17">
        <f>V5+U6</f>
        <v>22</v>
      </c>
      <c r="W6" s="38" t="s">
        <v>633</v>
      </c>
      <c r="X6" s="40">
        <v>1</v>
      </c>
      <c r="Y6" s="35">
        <f t="shared" ref="Y6:Y11" si="4">Y5+X6</f>
        <v>1</v>
      </c>
      <c r="Z6" s="49" t="s">
        <v>34</v>
      </c>
      <c r="AA6" s="44" t="s">
        <v>704</v>
      </c>
      <c r="AB6" s="40">
        <v>1</v>
      </c>
      <c r="AC6" s="35">
        <f t="shared" ref="AC6:AC11" si="5">AC5+AB6</f>
        <v>1</v>
      </c>
      <c r="AD6" s="49" t="s">
        <v>34</v>
      </c>
      <c r="AE6" s="44" t="s">
        <v>704</v>
      </c>
      <c r="AF6" s="40">
        <v>2</v>
      </c>
      <c r="AG6" s="17">
        <f>AG5+AF6</f>
        <v>2</v>
      </c>
      <c r="AH6" t="s">
        <v>577</v>
      </c>
      <c r="AI6" s="40">
        <v>2</v>
      </c>
      <c r="AJ6" s="17">
        <f t="shared" ref="AJ6:AJ34" si="6">AJ5+AI6</f>
        <v>2</v>
      </c>
      <c r="AK6" t="s">
        <v>578</v>
      </c>
      <c r="AL6" s="40">
        <v>2</v>
      </c>
      <c r="AM6" s="17">
        <f t="shared" ref="AM6:AM34" si="7">AM5+AL6</f>
        <v>2</v>
      </c>
      <c r="AN6" t="s">
        <v>579</v>
      </c>
      <c r="AO6" s="40">
        <v>2</v>
      </c>
      <c r="AP6" s="17">
        <f t="shared" ref="AP6:AP34" si="8">AP5+AO6</f>
        <v>2</v>
      </c>
      <c r="AQ6" t="s">
        <v>580</v>
      </c>
      <c r="AR6" s="48">
        <v>1</v>
      </c>
      <c r="AS6" s="35">
        <f>AS5+AR6</f>
        <v>1</v>
      </c>
      <c r="AT6" t="s">
        <v>531</v>
      </c>
      <c r="AU6" s="40">
        <v>1</v>
      </c>
      <c r="AV6" s="35">
        <f>AV5+AU6</f>
        <v>1</v>
      </c>
      <c r="AW6" t="s">
        <v>582</v>
      </c>
      <c r="AX6" s="48">
        <v>1</v>
      </c>
      <c r="AY6" s="35">
        <f>AY5+AX6</f>
        <v>1</v>
      </c>
      <c r="AZ6" t="s">
        <v>562</v>
      </c>
      <c r="BA6" s="22">
        <v>2</v>
      </c>
      <c r="BB6" s="18">
        <f t="shared" ref="BB6:BB26" si="9">BA6+BB5</f>
        <v>2</v>
      </c>
      <c r="BC6" t="s">
        <v>563</v>
      </c>
      <c r="BD6" s="22">
        <v>2</v>
      </c>
      <c r="BE6" s="18">
        <f t="shared" ref="BE6:BE30" si="10">BD6+BE5</f>
        <v>2</v>
      </c>
      <c r="BF6" t="s">
        <v>564</v>
      </c>
      <c r="BG6" s="22">
        <v>5</v>
      </c>
      <c r="BH6" s="18">
        <f t="shared" ref="BH6:BH18" si="11">BG6+BH5</f>
        <v>5</v>
      </c>
      <c r="BI6" t="s">
        <v>565</v>
      </c>
      <c r="BJ6" s="22">
        <v>32</v>
      </c>
      <c r="BK6" s="18">
        <f t="shared" ref="BK6:BK18" si="12">BJ6+BK5</f>
        <v>32</v>
      </c>
      <c r="BL6" s="32" t="s">
        <v>566</v>
      </c>
    </row>
    <row r="7" spans="1:64" ht="14" thickBot="1">
      <c r="B7" s="11">
        <v>15</v>
      </c>
      <c r="C7" s="17">
        <f t="shared" si="1"/>
        <v>25</v>
      </c>
      <c r="D7" s="17" t="s">
        <v>548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15</v>
      </c>
      <c r="M7" s="17">
        <f>M6+L7</f>
        <v>20</v>
      </c>
      <c r="N7" s="18" t="s">
        <v>612</v>
      </c>
      <c r="O7" s="22">
        <v>12</v>
      </c>
      <c r="P7" s="17">
        <f>P6+O7</f>
        <v>15</v>
      </c>
      <c r="Q7" s="18" t="s">
        <v>613</v>
      </c>
      <c r="R7" s="23">
        <v>20</v>
      </c>
      <c r="S7" s="17">
        <f>S6+R7</f>
        <v>40</v>
      </c>
      <c r="T7" s="4"/>
      <c r="U7" s="23">
        <v>20</v>
      </c>
      <c r="V7" s="17">
        <f>V6+U7</f>
        <v>42</v>
      </c>
      <c r="W7" s="4"/>
      <c r="X7" s="40">
        <v>2</v>
      </c>
      <c r="Y7" s="35">
        <f t="shared" si="4"/>
        <v>3</v>
      </c>
      <c r="Z7" s="33" t="s">
        <v>35</v>
      </c>
      <c r="AA7" s="44" t="s">
        <v>704</v>
      </c>
      <c r="AB7" s="40">
        <v>2</v>
      </c>
      <c r="AC7" s="35">
        <f t="shared" si="5"/>
        <v>3</v>
      </c>
      <c r="AD7" s="33" t="s">
        <v>35</v>
      </c>
      <c r="AE7" s="44" t="s">
        <v>704</v>
      </c>
      <c r="AF7" s="40">
        <v>2</v>
      </c>
      <c r="AG7" s="35">
        <f>AG6+AF7</f>
        <v>4</v>
      </c>
      <c r="AH7" t="s">
        <v>598</v>
      </c>
      <c r="AI7" s="40">
        <v>2</v>
      </c>
      <c r="AJ7" s="35">
        <f t="shared" si="6"/>
        <v>4</v>
      </c>
      <c r="AK7" t="s">
        <v>599</v>
      </c>
      <c r="AL7" s="40">
        <v>2</v>
      </c>
      <c r="AM7" s="35">
        <f t="shared" si="7"/>
        <v>4</v>
      </c>
      <c r="AN7" t="s">
        <v>600</v>
      </c>
      <c r="AO7" s="40">
        <v>2</v>
      </c>
      <c r="AP7" s="35">
        <f t="shared" si="8"/>
        <v>4</v>
      </c>
      <c r="AQ7" t="s">
        <v>601</v>
      </c>
      <c r="AR7" s="48">
        <v>1</v>
      </c>
      <c r="AS7" s="35">
        <f t="shared" ref="AS7:AS70" si="13">AS6+AR7</f>
        <v>2</v>
      </c>
      <c r="AT7" t="s">
        <v>451</v>
      </c>
      <c r="AU7" s="48">
        <v>1</v>
      </c>
      <c r="AV7" s="35">
        <f t="shared" ref="AV7:AV52" si="14">AV6+AU7</f>
        <v>2</v>
      </c>
      <c r="AW7" t="s">
        <v>451</v>
      </c>
      <c r="AX7" s="40">
        <v>1</v>
      </c>
      <c r="AY7" s="35">
        <f t="shared" ref="AY7:AY70" si="15">AY6+AX7</f>
        <v>2</v>
      </c>
      <c r="AZ7" t="s">
        <v>583</v>
      </c>
      <c r="BA7" s="22">
        <v>16</v>
      </c>
      <c r="BB7" s="18">
        <f t="shared" si="9"/>
        <v>18</v>
      </c>
      <c r="BC7" t="s">
        <v>584</v>
      </c>
      <c r="BD7" s="22">
        <v>2</v>
      </c>
      <c r="BE7" s="18">
        <f t="shared" si="10"/>
        <v>4</v>
      </c>
      <c r="BF7" t="s">
        <v>585</v>
      </c>
      <c r="BG7" s="22">
        <v>2</v>
      </c>
      <c r="BH7" s="18">
        <f t="shared" si="11"/>
        <v>7</v>
      </c>
      <c r="BI7" t="s">
        <v>586</v>
      </c>
      <c r="BJ7" s="22">
        <v>8</v>
      </c>
      <c r="BK7" s="18">
        <f t="shared" si="12"/>
        <v>40</v>
      </c>
      <c r="BL7" s="32" t="s">
        <v>587</v>
      </c>
    </row>
    <row r="8" spans="1:64" ht="14" thickBot="1">
      <c r="B8" s="10">
        <v>15</v>
      </c>
      <c r="C8" s="17">
        <f t="shared" si="1"/>
        <v>40</v>
      </c>
      <c r="D8" s="30" t="s">
        <v>413</v>
      </c>
      <c r="E8" s="18" t="s">
        <v>697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20</v>
      </c>
      <c r="M8" s="17">
        <f>M7+L8</f>
        <v>40</v>
      </c>
      <c r="N8" s="20" t="s">
        <v>631</v>
      </c>
      <c r="O8" s="22">
        <v>20</v>
      </c>
      <c r="P8" s="17">
        <f>P7+O8</f>
        <v>35</v>
      </c>
      <c r="Q8" s="18" t="s">
        <v>631</v>
      </c>
      <c r="R8" s="23">
        <v>20</v>
      </c>
      <c r="S8" s="17">
        <f>S7+R8</f>
        <v>60</v>
      </c>
      <c r="T8" s="4"/>
      <c r="U8" s="23">
        <v>20</v>
      </c>
      <c r="V8" s="17">
        <f>V7+U8</f>
        <v>62</v>
      </c>
      <c r="W8" s="4"/>
      <c r="X8" s="40">
        <v>15</v>
      </c>
      <c r="Y8" s="17">
        <f t="shared" si="4"/>
        <v>18</v>
      </c>
      <c r="Z8" s="43" t="s">
        <v>36</v>
      </c>
      <c r="AA8" s="44" t="s">
        <v>704</v>
      </c>
      <c r="AB8" s="40">
        <v>15</v>
      </c>
      <c r="AC8" s="17">
        <f t="shared" si="5"/>
        <v>18</v>
      </c>
      <c r="AD8" s="43" t="s">
        <v>36</v>
      </c>
      <c r="AE8" s="44" t="s">
        <v>704</v>
      </c>
      <c r="AF8" s="40">
        <v>2</v>
      </c>
      <c r="AG8" s="35">
        <f t="shared" ref="AG8:AG34" si="16">AG7+AF8</f>
        <v>6</v>
      </c>
      <c r="AH8" s="43" t="s">
        <v>37</v>
      </c>
      <c r="AI8" s="40">
        <v>2</v>
      </c>
      <c r="AJ8" s="35">
        <f t="shared" si="6"/>
        <v>6</v>
      </c>
      <c r="AK8" s="43" t="s">
        <v>37</v>
      </c>
      <c r="AL8" s="40">
        <v>2</v>
      </c>
      <c r="AM8" s="35">
        <f t="shared" si="7"/>
        <v>6</v>
      </c>
      <c r="AN8" s="43" t="s">
        <v>37</v>
      </c>
      <c r="AO8" s="40">
        <v>2</v>
      </c>
      <c r="AP8" s="35">
        <f t="shared" si="8"/>
        <v>6</v>
      </c>
      <c r="AQ8" s="43" t="s">
        <v>37</v>
      </c>
      <c r="AR8" s="48">
        <v>1</v>
      </c>
      <c r="AS8" s="35">
        <f t="shared" si="13"/>
        <v>3</v>
      </c>
      <c r="AT8" t="s">
        <v>463</v>
      </c>
      <c r="AU8" s="48">
        <v>1</v>
      </c>
      <c r="AV8" s="35">
        <f t="shared" si="14"/>
        <v>3</v>
      </c>
      <c r="AW8" t="s">
        <v>463</v>
      </c>
      <c r="AX8" s="40">
        <v>1</v>
      </c>
      <c r="AY8" s="35">
        <f t="shared" si="15"/>
        <v>3</v>
      </c>
      <c r="AZ8" t="s">
        <v>604</v>
      </c>
      <c r="BA8" s="22">
        <v>20</v>
      </c>
      <c r="BB8" s="18">
        <f t="shared" si="9"/>
        <v>38</v>
      </c>
      <c r="BC8" t="s">
        <v>605</v>
      </c>
      <c r="BD8" s="22">
        <v>2</v>
      </c>
      <c r="BE8" s="18">
        <f t="shared" si="10"/>
        <v>6</v>
      </c>
      <c r="BF8" t="s">
        <v>606</v>
      </c>
      <c r="BG8" s="22">
        <v>5</v>
      </c>
      <c r="BH8" s="18">
        <f t="shared" si="11"/>
        <v>12</v>
      </c>
      <c r="BI8" s="32" t="s">
        <v>607</v>
      </c>
      <c r="BJ8" s="22">
        <v>24</v>
      </c>
      <c r="BK8" s="18">
        <f t="shared" si="12"/>
        <v>64</v>
      </c>
      <c r="BL8" s="32" t="s">
        <v>608</v>
      </c>
    </row>
    <row r="9" spans="1:64" ht="14" thickBot="1">
      <c r="B9" s="10">
        <v>20</v>
      </c>
      <c r="C9" s="17">
        <f t="shared" si="1"/>
        <v>60</v>
      </c>
      <c r="D9" s="17" t="s">
        <v>429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28">
        <v>20</v>
      </c>
      <c r="M9" s="17">
        <f>M8+L9</f>
        <v>60</v>
      </c>
      <c r="N9" s="20" t="s">
        <v>631</v>
      </c>
      <c r="O9" s="23">
        <f>L9</f>
        <v>20</v>
      </c>
      <c r="P9" s="17">
        <f>P8+O9</f>
        <v>55</v>
      </c>
      <c r="Q9" s="18" t="s">
        <v>631</v>
      </c>
      <c r="S9" s="36"/>
      <c r="T9" s="3"/>
      <c r="V9" s="36"/>
      <c r="W9" s="3"/>
      <c r="X9" s="40">
        <v>15</v>
      </c>
      <c r="Y9" s="35">
        <f t="shared" si="4"/>
        <v>33</v>
      </c>
      <c r="Z9" s="33" t="s">
        <v>38</v>
      </c>
      <c r="AA9" s="44" t="s">
        <v>704</v>
      </c>
      <c r="AB9" s="40">
        <v>15</v>
      </c>
      <c r="AC9" s="35">
        <f t="shared" si="5"/>
        <v>33</v>
      </c>
      <c r="AD9" s="33" t="s">
        <v>38</v>
      </c>
      <c r="AE9" s="44" t="s">
        <v>704</v>
      </c>
      <c r="AF9" s="40">
        <v>2</v>
      </c>
      <c r="AG9" s="35">
        <f t="shared" si="16"/>
        <v>8</v>
      </c>
      <c r="AH9" t="s">
        <v>619</v>
      </c>
      <c r="AI9" s="40">
        <v>2</v>
      </c>
      <c r="AJ9" s="35">
        <f t="shared" si="6"/>
        <v>8</v>
      </c>
      <c r="AK9" t="s">
        <v>620</v>
      </c>
      <c r="AL9" s="40">
        <v>2</v>
      </c>
      <c r="AM9" s="35">
        <f t="shared" si="7"/>
        <v>8</v>
      </c>
      <c r="AN9" t="s">
        <v>621</v>
      </c>
      <c r="AO9" s="40">
        <v>2</v>
      </c>
      <c r="AP9" s="35">
        <f t="shared" si="8"/>
        <v>8</v>
      </c>
      <c r="AQ9" t="s">
        <v>622</v>
      </c>
      <c r="AR9" s="48">
        <v>1</v>
      </c>
      <c r="AS9" s="35">
        <f t="shared" si="13"/>
        <v>4</v>
      </c>
      <c r="AT9" t="s">
        <v>473</v>
      </c>
      <c r="AU9" s="48">
        <v>1</v>
      </c>
      <c r="AV9" s="35">
        <f t="shared" si="14"/>
        <v>4</v>
      </c>
      <c r="AW9" t="s">
        <v>473</v>
      </c>
      <c r="AX9" s="48">
        <v>1</v>
      </c>
      <c r="AY9" s="35">
        <f t="shared" si="15"/>
        <v>4</v>
      </c>
      <c r="AZ9" t="s">
        <v>624</v>
      </c>
      <c r="BA9" s="22">
        <v>10</v>
      </c>
      <c r="BB9" s="18">
        <f t="shared" si="9"/>
        <v>48</v>
      </c>
      <c r="BC9" t="s">
        <v>625</v>
      </c>
      <c r="BD9" s="22">
        <v>2</v>
      </c>
      <c r="BE9" s="18">
        <f t="shared" si="10"/>
        <v>8</v>
      </c>
      <c r="BF9" t="s">
        <v>626</v>
      </c>
      <c r="BG9" s="22">
        <v>3</v>
      </c>
      <c r="BH9" s="18">
        <f t="shared" si="11"/>
        <v>15</v>
      </c>
      <c r="BI9" t="s">
        <v>627</v>
      </c>
      <c r="BJ9" s="22">
        <v>32</v>
      </c>
      <c r="BK9" s="18">
        <f t="shared" si="12"/>
        <v>96</v>
      </c>
      <c r="BL9" s="32" t="s">
        <v>628</v>
      </c>
    </row>
    <row r="10" spans="1:64" ht="14" thickBot="1">
      <c r="B10" s="11">
        <v>25</v>
      </c>
      <c r="C10" s="17">
        <f t="shared" si="1"/>
        <v>85</v>
      </c>
      <c r="D10" s="19" t="s">
        <v>445</v>
      </c>
      <c r="E10" s="20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N10" s="3"/>
      <c r="O10" s="3"/>
      <c r="P10" s="3"/>
      <c r="Q10" s="3"/>
      <c r="T10" s="3"/>
      <c r="W10" s="3"/>
      <c r="X10" s="40">
        <v>15</v>
      </c>
      <c r="Y10" s="35">
        <f t="shared" si="4"/>
        <v>48</v>
      </c>
      <c r="Z10" s="33" t="s">
        <v>39</v>
      </c>
      <c r="AA10" s="44" t="s">
        <v>704</v>
      </c>
      <c r="AB10" s="40">
        <v>15</v>
      </c>
      <c r="AC10" s="35">
        <f t="shared" si="5"/>
        <v>48</v>
      </c>
      <c r="AD10" s="33" t="s">
        <v>39</v>
      </c>
      <c r="AE10" s="44" t="s">
        <v>704</v>
      </c>
      <c r="AF10" s="40">
        <v>3</v>
      </c>
      <c r="AG10" s="35">
        <f t="shared" si="16"/>
        <v>11</v>
      </c>
      <c r="AH10" t="s">
        <v>552</v>
      </c>
      <c r="AI10" s="40">
        <v>3</v>
      </c>
      <c r="AJ10" s="35">
        <f t="shared" si="6"/>
        <v>11</v>
      </c>
      <c r="AK10" t="s">
        <v>553</v>
      </c>
      <c r="AL10" s="40">
        <v>3</v>
      </c>
      <c r="AM10" s="35">
        <f t="shared" si="7"/>
        <v>11</v>
      </c>
      <c r="AN10" t="s">
        <v>554</v>
      </c>
      <c r="AO10" s="40">
        <v>3</v>
      </c>
      <c r="AP10" s="35">
        <f t="shared" si="8"/>
        <v>11</v>
      </c>
      <c r="AQ10" t="s">
        <v>555</v>
      </c>
      <c r="AR10" s="48">
        <v>1</v>
      </c>
      <c r="AS10" s="35">
        <f t="shared" si="13"/>
        <v>5</v>
      </c>
      <c r="AT10" t="s">
        <v>343</v>
      </c>
      <c r="AU10" s="48">
        <v>1</v>
      </c>
      <c r="AV10" s="35">
        <f t="shared" si="14"/>
        <v>5</v>
      </c>
      <c r="AW10" t="s">
        <v>343</v>
      </c>
      <c r="AX10" s="48">
        <v>1</v>
      </c>
      <c r="AY10" s="35">
        <f t="shared" si="15"/>
        <v>5</v>
      </c>
      <c r="AZ10" t="s">
        <v>485</v>
      </c>
      <c r="BA10" s="22">
        <v>2</v>
      </c>
      <c r="BB10" s="18">
        <f t="shared" si="9"/>
        <v>50</v>
      </c>
      <c r="BC10" t="s">
        <v>486</v>
      </c>
      <c r="BD10" s="22">
        <v>2</v>
      </c>
      <c r="BE10" s="18">
        <f t="shared" si="10"/>
        <v>10</v>
      </c>
      <c r="BF10" t="s">
        <v>487</v>
      </c>
      <c r="BG10" s="22">
        <v>4</v>
      </c>
      <c r="BH10" s="18">
        <f t="shared" si="11"/>
        <v>19</v>
      </c>
      <c r="BI10" s="32" t="s">
        <v>488</v>
      </c>
      <c r="BJ10" s="22">
        <v>8</v>
      </c>
      <c r="BK10" s="18">
        <f t="shared" si="12"/>
        <v>104</v>
      </c>
      <c r="BL10" s="32" t="s">
        <v>489</v>
      </c>
    </row>
    <row r="11" spans="1:64" ht="14" thickBot="1">
      <c r="B11" s="11">
        <v>25</v>
      </c>
      <c r="C11" s="17">
        <f t="shared" si="1"/>
        <v>110</v>
      </c>
      <c r="D11" s="19" t="s">
        <v>445</v>
      </c>
      <c r="E11" s="20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N11" s="3"/>
      <c r="O11" s="3"/>
      <c r="P11" s="3"/>
      <c r="Q11" s="3"/>
      <c r="R11" s="36"/>
      <c r="T11" s="3"/>
      <c r="U11" s="36"/>
      <c r="W11" s="3"/>
      <c r="X11" s="40">
        <v>15</v>
      </c>
      <c r="Y11" s="35">
        <f t="shared" si="4"/>
        <v>63</v>
      </c>
      <c r="Z11" s="33" t="s">
        <v>40</v>
      </c>
      <c r="AA11" s="45" t="s">
        <v>116</v>
      </c>
      <c r="AB11" s="40">
        <v>15</v>
      </c>
      <c r="AC11" s="35">
        <f t="shared" si="5"/>
        <v>63</v>
      </c>
      <c r="AD11" s="33" t="s">
        <v>40</v>
      </c>
      <c r="AE11" s="45" t="s">
        <v>116</v>
      </c>
      <c r="AF11" s="40">
        <v>3</v>
      </c>
      <c r="AG11" s="35">
        <f t="shared" si="16"/>
        <v>14</v>
      </c>
      <c r="AH11" t="s">
        <v>418</v>
      </c>
      <c r="AI11" s="40">
        <v>3</v>
      </c>
      <c r="AJ11" s="35">
        <f t="shared" si="6"/>
        <v>14</v>
      </c>
      <c r="AK11" t="s">
        <v>419</v>
      </c>
      <c r="AL11" s="40">
        <v>3</v>
      </c>
      <c r="AM11" s="35">
        <f t="shared" si="7"/>
        <v>14</v>
      </c>
      <c r="AN11" t="s">
        <v>420</v>
      </c>
      <c r="AO11" s="40">
        <v>3</v>
      </c>
      <c r="AP11" s="35">
        <f t="shared" si="8"/>
        <v>14</v>
      </c>
      <c r="AQ11" t="s">
        <v>421</v>
      </c>
      <c r="AR11" s="40">
        <v>2</v>
      </c>
      <c r="AS11" s="35">
        <f t="shared" si="13"/>
        <v>7</v>
      </c>
      <c r="AT11" t="s">
        <v>452</v>
      </c>
      <c r="AU11" s="40">
        <v>2</v>
      </c>
      <c r="AV11" s="35">
        <f t="shared" si="14"/>
        <v>7</v>
      </c>
      <c r="AW11" t="s">
        <v>452</v>
      </c>
      <c r="AX11" s="48">
        <v>1</v>
      </c>
      <c r="AY11" s="35">
        <f t="shared" si="15"/>
        <v>6</v>
      </c>
      <c r="AZ11" t="s">
        <v>500</v>
      </c>
      <c r="BA11" s="22">
        <v>4</v>
      </c>
      <c r="BB11" s="18">
        <f t="shared" si="9"/>
        <v>54</v>
      </c>
      <c r="BC11" t="s">
        <v>501</v>
      </c>
      <c r="BD11" s="22">
        <v>2</v>
      </c>
      <c r="BE11" s="18">
        <f t="shared" si="10"/>
        <v>12</v>
      </c>
      <c r="BF11" t="s">
        <v>502</v>
      </c>
      <c r="BG11" s="22">
        <v>2</v>
      </c>
      <c r="BH11" s="18">
        <f t="shared" si="11"/>
        <v>21</v>
      </c>
      <c r="BI11" s="32" t="s">
        <v>503</v>
      </c>
      <c r="BJ11" s="22">
        <v>24</v>
      </c>
      <c r="BK11" s="18">
        <f t="shared" si="12"/>
        <v>128</v>
      </c>
      <c r="BL11" s="32" t="s">
        <v>504</v>
      </c>
    </row>
    <row r="12" spans="1:64"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S12" s="36"/>
      <c r="T12" s="3"/>
      <c r="V12" s="36"/>
      <c r="W12" s="3"/>
      <c r="AA12" s="55"/>
      <c r="AF12" s="40">
        <v>3</v>
      </c>
      <c r="AG12" s="35">
        <f t="shared" si="16"/>
        <v>17</v>
      </c>
      <c r="AH12" t="s">
        <v>434</v>
      </c>
      <c r="AI12" s="40">
        <v>3</v>
      </c>
      <c r="AJ12" s="35">
        <f t="shared" si="6"/>
        <v>17</v>
      </c>
      <c r="AK12" t="s">
        <v>435</v>
      </c>
      <c r="AL12" s="40">
        <v>3</v>
      </c>
      <c r="AM12" s="35">
        <f t="shared" si="7"/>
        <v>17</v>
      </c>
      <c r="AN12" t="s">
        <v>436</v>
      </c>
      <c r="AO12" s="40">
        <v>3</v>
      </c>
      <c r="AP12" s="35">
        <f t="shared" si="8"/>
        <v>17</v>
      </c>
      <c r="AQ12" t="s">
        <v>437</v>
      </c>
      <c r="AR12" s="40">
        <v>2</v>
      </c>
      <c r="AS12" s="35">
        <f t="shared" si="13"/>
        <v>9</v>
      </c>
      <c r="AT12" t="s">
        <v>280</v>
      </c>
      <c r="AU12" s="48">
        <v>2</v>
      </c>
      <c r="AV12" s="35">
        <f t="shared" si="14"/>
        <v>9</v>
      </c>
      <c r="AW12" t="s">
        <v>272</v>
      </c>
      <c r="AX12" s="48">
        <v>1</v>
      </c>
      <c r="AY12" s="35">
        <f t="shared" si="15"/>
        <v>7</v>
      </c>
      <c r="AZ12" t="s">
        <v>516</v>
      </c>
      <c r="BA12" s="22">
        <v>8</v>
      </c>
      <c r="BB12" s="18">
        <f t="shared" si="9"/>
        <v>62</v>
      </c>
      <c r="BC12" t="s">
        <v>517</v>
      </c>
      <c r="BD12" s="22">
        <v>2</v>
      </c>
      <c r="BE12" s="18">
        <f t="shared" si="10"/>
        <v>14</v>
      </c>
      <c r="BF12" t="s">
        <v>518</v>
      </c>
      <c r="BG12" s="22">
        <v>4</v>
      </c>
      <c r="BH12" s="18">
        <f t="shared" si="11"/>
        <v>25</v>
      </c>
      <c r="BI12" s="32" t="s">
        <v>519</v>
      </c>
      <c r="BJ12" s="22">
        <v>16</v>
      </c>
      <c r="BK12" s="18">
        <f t="shared" si="12"/>
        <v>144</v>
      </c>
      <c r="BL12" s="32" t="s">
        <v>520</v>
      </c>
    </row>
    <row r="13" spans="1:64" ht="14" thickBot="1"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Q13" s="27"/>
      <c r="AF13" s="40">
        <v>3</v>
      </c>
      <c r="AG13" s="35">
        <f t="shared" si="16"/>
        <v>20</v>
      </c>
      <c r="AH13" t="s">
        <v>447</v>
      </c>
      <c r="AI13" s="40">
        <v>3</v>
      </c>
      <c r="AJ13" s="35">
        <f t="shared" si="6"/>
        <v>20</v>
      </c>
      <c r="AK13" t="s">
        <v>448</v>
      </c>
      <c r="AL13" s="40">
        <v>3</v>
      </c>
      <c r="AM13" s="35">
        <f t="shared" si="7"/>
        <v>20</v>
      </c>
      <c r="AN13" t="s">
        <v>449</v>
      </c>
      <c r="AO13" s="40">
        <v>3</v>
      </c>
      <c r="AP13" s="35">
        <f t="shared" si="8"/>
        <v>20</v>
      </c>
      <c r="AQ13" t="s">
        <v>450</v>
      </c>
      <c r="AR13" s="40">
        <v>2</v>
      </c>
      <c r="AS13" s="35">
        <f t="shared" si="13"/>
        <v>11</v>
      </c>
      <c r="AT13" t="s">
        <v>344</v>
      </c>
      <c r="AU13" s="48">
        <v>2</v>
      </c>
      <c r="AV13" s="35">
        <f t="shared" si="14"/>
        <v>11</v>
      </c>
      <c r="AW13" t="s">
        <v>281</v>
      </c>
      <c r="AX13" s="40">
        <v>1</v>
      </c>
      <c r="AY13" s="35">
        <f t="shared" si="15"/>
        <v>8</v>
      </c>
      <c r="AZ13" t="s">
        <v>533</v>
      </c>
      <c r="BA13" s="22">
        <v>6</v>
      </c>
      <c r="BB13" s="18">
        <f t="shared" si="9"/>
        <v>68</v>
      </c>
      <c r="BC13" t="s">
        <v>534</v>
      </c>
      <c r="BD13" s="22">
        <v>2</v>
      </c>
      <c r="BE13" s="18">
        <f t="shared" si="10"/>
        <v>16</v>
      </c>
      <c r="BF13" t="s">
        <v>535</v>
      </c>
      <c r="BG13" s="22">
        <v>2</v>
      </c>
      <c r="BH13" s="18">
        <f t="shared" si="11"/>
        <v>27</v>
      </c>
      <c r="BI13" s="32" t="s">
        <v>536</v>
      </c>
      <c r="BJ13" s="22">
        <v>2</v>
      </c>
      <c r="BK13" s="18">
        <f t="shared" si="12"/>
        <v>146</v>
      </c>
      <c r="BL13" s="32" t="s">
        <v>537</v>
      </c>
    </row>
    <row r="14" spans="1:64" ht="14" thickBot="1">
      <c r="B14" s="53"/>
      <c r="C14" s="53"/>
      <c r="D14" s="53"/>
      <c r="E14" s="53"/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Q14" s="27"/>
      <c r="AF14" s="40">
        <v>3</v>
      </c>
      <c r="AG14" s="35">
        <f t="shared" si="16"/>
        <v>23</v>
      </c>
      <c r="AH14" t="s">
        <v>459</v>
      </c>
      <c r="AI14" s="40">
        <v>3</v>
      </c>
      <c r="AJ14" s="35">
        <f t="shared" si="6"/>
        <v>23</v>
      </c>
      <c r="AK14" t="s">
        <v>460</v>
      </c>
      <c r="AL14" s="40">
        <v>3</v>
      </c>
      <c r="AM14" s="35">
        <f t="shared" si="7"/>
        <v>23</v>
      </c>
      <c r="AN14" t="s">
        <v>461</v>
      </c>
      <c r="AO14" s="40">
        <v>3</v>
      </c>
      <c r="AP14" s="35">
        <f t="shared" si="8"/>
        <v>23</v>
      </c>
      <c r="AQ14" t="s">
        <v>462</v>
      </c>
      <c r="AR14" s="48">
        <v>2</v>
      </c>
      <c r="AS14" s="35">
        <f t="shared" si="13"/>
        <v>13</v>
      </c>
      <c r="AT14" t="s">
        <v>272</v>
      </c>
      <c r="AU14" s="48">
        <v>2</v>
      </c>
      <c r="AV14" s="35">
        <f t="shared" si="14"/>
        <v>13</v>
      </c>
      <c r="AW14" t="s">
        <v>310</v>
      </c>
      <c r="AX14" s="48">
        <v>1</v>
      </c>
      <c r="AY14" s="35">
        <f t="shared" si="15"/>
        <v>9</v>
      </c>
      <c r="AZ14" t="s">
        <v>543</v>
      </c>
      <c r="BA14" s="22">
        <v>2</v>
      </c>
      <c r="BB14" s="18">
        <f t="shared" si="9"/>
        <v>70</v>
      </c>
      <c r="BC14" t="s">
        <v>544</v>
      </c>
      <c r="BD14" s="22">
        <v>2</v>
      </c>
      <c r="BE14" s="18">
        <f t="shared" si="10"/>
        <v>18</v>
      </c>
      <c r="BF14" t="s">
        <v>545</v>
      </c>
      <c r="BG14" s="22">
        <v>2</v>
      </c>
      <c r="BH14" s="18">
        <f t="shared" si="11"/>
        <v>29</v>
      </c>
      <c r="BI14" s="32" t="s">
        <v>546</v>
      </c>
      <c r="BJ14" s="22">
        <v>2</v>
      </c>
      <c r="BK14" s="18">
        <f t="shared" si="12"/>
        <v>148</v>
      </c>
      <c r="BL14" s="32" t="s">
        <v>547</v>
      </c>
    </row>
    <row r="15" spans="1:64">
      <c r="D15" s="1"/>
      <c r="Q15" s="35"/>
      <c r="AF15" s="40">
        <v>5</v>
      </c>
      <c r="AG15" s="35">
        <f t="shared" si="16"/>
        <v>28</v>
      </c>
      <c r="AH15" t="s">
        <v>469</v>
      </c>
      <c r="AI15" s="40">
        <v>5</v>
      </c>
      <c r="AJ15" s="35">
        <f t="shared" si="6"/>
        <v>28</v>
      </c>
      <c r="AK15" t="s">
        <v>470</v>
      </c>
      <c r="AL15" s="40">
        <v>5</v>
      </c>
      <c r="AM15" s="35">
        <f t="shared" si="7"/>
        <v>28</v>
      </c>
      <c r="AN15" t="s">
        <v>471</v>
      </c>
      <c r="AO15" s="40">
        <v>5</v>
      </c>
      <c r="AP15" s="35">
        <f t="shared" si="8"/>
        <v>28</v>
      </c>
      <c r="AQ15" t="s">
        <v>472</v>
      </c>
      <c r="AR15" s="48">
        <v>2</v>
      </c>
      <c r="AS15" s="35">
        <f t="shared" si="13"/>
        <v>15</v>
      </c>
      <c r="AT15" t="s">
        <v>310</v>
      </c>
      <c r="AU15" s="48">
        <v>2</v>
      </c>
      <c r="AV15" s="35">
        <f t="shared" si="14"/>
        <v>15</v>
      </c>
      <c r="AW15" t="s">
        <v>317</v>
      </c>
      <c r="AX15" s="48">
        <v>1</v>
      </c>
      <c r="AY15" s="35">
        <f t="shared" si="15"/>
        <v>10</v>
      </c>
      <c r="AZ15" t="s">
        <v>408</v>
      </c>
      <c r="BA15" s="22">
        <v>8</v>
      </c>
      <c r="BB15" s="18">
        <f t="shared" si="9"/>
        <v>78</v>
      </c>
      <c r="BC15" t="s">
        <v>409</v>
      </c>
      <c r="BD15" s="22">
        <v>2</v>
      </c>
      <c r="BE15" s="18">
        <f t="shared" si="10"/>
        <v>20</v>
      </c>
      <c r="BF15" t="s">
        <v>410</v>
      </c>
      <c r="BG15" s="22">
        <v>2</v>
      </c>
      <c r="BH15" s="18">
        <f t="shared" si="11"/>
        <v>31</v>
      </c>
      <c r="BI15" s="32" t="s">
        <v>411</v>
      </c>
      <c r="BJ15" s="22">
        <v>2</v>
      </c>
      <c r="BK15" s="18">
        <f t="shared" si="12"/>
        <v>150</v>
      </c>
      <c r="BL15" s="32" t="s">
        <v>412</v>
      </c>
    </row>
    <row r="16" spans="1:64">
      <c r="H16" s="6"/>
      <c r="I16" s="6"/>
      <c r="J16" s="6"/>
      <c r="Q16" s="27"/>
      <c r="AF16" s="40">
        <v>5</v>
      </c>
      <c r="AG16" s="35">
        <f t="shared" si="16"/>
        <v>33</v>
      </c>
      <c r="AH16" t="s">
        <v>339</v>
      </c>
      <c r="AI16" s="40">
        <v>5</v>
      </c>
      <c r="AJ16" s="35">
        <f t="shared" si="6"/>
        <v>33</v>
      </c>
      <c r="AK16" t="s">
        <v>340</v>
      </c>
      <c r="AL16" s="40">
        <v>5</v>
      </c>
      <c r="AM16" s="35">
        <f t="shared" si="7"/>
        <v>33</v>
      </c>
      <c r="AN16" t="s">
        <v>341</v>
      </c>
      <c r="AO16" s="40">
        <v>5</v>
      </c>
      <c r="AP16" s="35">
        <f t="shared" si="8"/>
        <v>33</v>
      </c>
      <c r="AQ16" t="s">
        <v>342</v>
      </c>
      <c r="AR16" s="48">
        <v>2</v>
      </c>
      <c r="AS16" s="35">
        <f t="shared" si="13"/>
        <v>17</v>
      </c>
      <c r="AT16" t="s">
        <v>317</v>
      </c>
      <c r="AU16" s="48">
        <v>2</v>
      </c>
      <c r="AV16" s="35">
        <f t="shared" si="14"/>
        <v>17</v>
      </c>
      <c r="AW16" s="32" t="s">
        <v>41</v>
      </c>
      <c r="AX16" s="48">
        <v>1</v>
      </c>
      <c r="AY16" s="35">
        <f t="shared" si="15"/>
        <v>11</v>
      </c>
      <c r="AZ16" t="s">
        <v>424</v>
      </c>
      <c r="BA16" s="22">
        <v>2</v>
      </c>
      <c r="BB16" s="18">
        <f t="shared" si="9"/>
        <v>80</v>
      </c>
      <c r="BC16" t="s">
        <v>425</v>
      </c>
      <c r="BD16" s="22">
        <v>3</v>
      </c>
      <c r="BE16" s="18">
        <f t="shared" si="10"/>
        <v>23</v>
      </c>
      <c r="BF16" t="s">
        <v>426</v>
      </c>
      <c r="BG16" s="22">
        <v>2</v>
      </c>
      <c r="BH16" s="18">
        <f t="shared" si="11"/>
        <v>33</v>
      </c>
      <c r="BI16" s="32" t="s">
        <v>427</v>
      </c>
      <c r="BJ16" s="22">
        <v>2</v>
      </c>
      <c r="BK16" s="18">
        <f t="shared" si="12"/>
        <v>152</v>
      </c>
      <c r="BL16" s="32" t="s">
        <v>428</v>
      </c>
    </row>
    <row r="17" spans="1:64">
      <c r="AF17" s="40">
        <v>5</v>
      </c>
      <c r="AG17" s="35">
        <f t="shared" si="16"/>
        <v>38</v>
      </c>
      <c r="AH17" t="s">
        <v>349</v>
      </c>
      <c r="AI17" s="40">
        <v>5</v>
      </c>
      <c r="AJ17" s="35">
        <f t="shared" si="6"/>
        <v>38</v>
      </c>
      <c r="AK17" t="s">
        <v>350</v>
      </c>
      <c r="AL17" s="40">
        <v>5</v>
      </c>
      <c r="AM17" s="35">
        <f t="shared" si="7"/>
        <v>38</v>
      </c>
      <c r="AN17" t="s">
        <v>351</v>
      </c>
      <c r="AO17" s="40">
        <v>5</v>
      </c>
      <c r="AP17" s="35">
        <f t="shared" si="8"/>
        <v>38</v>
      </c>
      <c r="AQ17" t="s">
        <v>352</v>
      </c>
      <c r="AR17" s="40">
        <v>3</v>
      </c>
      <c r="AS17" s="35">
        <f t="shared" si="13"/>
        <v>20</v>
      </c>
      <c r="AT17" t="s">
        <v>248</v>
      </c>
      <c r="AU17" s="48">
        <v>2</v>
      </c>
      <c r="AV17" s="35">
        <f t="shared" si="14"/>
        <v>19</v>
      </c>
      <c r="AW17" t="s">
        <v>330</v>
      </c>
      <c r="AX17" s="40">
        <v>1</v>
      </c>
      <c r="AY17" s="35">
        <f t="shared" si="15"/>
        <v>12</v>
      </c>
      <c r="AZ17" t="s">
        <v>440</v>
      </c>
      <c r="BA17" s="22">
        <v>2</v>
      </c>
      <c r="BB17" s="18">
        <f t="shared" si="9"/>
        <v>82</v>
      </c>
      <c r="BC17" t="s">
        <v>441</v>
      </c>
      <c r="BD17" s="22">
        <v>4</v>
      </c>
      <c r="BE17" s="18">
        <f t="shared" si="10"/>
        <v>27</v>
      </c>
      <c r="BF17" t="s">
        <v>442</v>
      </c>
      <c r="BG17" s="22">
        <v>4</v>
      </c>
      <c r="BH17" s="18">
        <f t="shared" si="11"/>
        <v>37</v>
      </c>
      <c r="BI17" s="32" t="s">
        <v>443</v>
      </c>
      <c r="BJ17" s="22">
        <v>2</v>
      </c>
      <c r="BK17" s="18">
        <f t="shared" si="12"/>
        <v>154</v>
      </c>
      <c r="BL17" s="32" t="s">
        <v>444</v>
      </c>
    </row>
    <row r="18" spans="1:64" ht="14" thickBot="1">
      <c r="AF18" s="40">
        <v>5</v>
      </c>
      <c r="AG18" s="35">
        <f t="shared" si="16"/>
        <v>43</v>
      </c>
      <c r="AH18" t="s">
        <v>359</v>
      </c>
      <c r="AI18" s="40">
        <v>5</v>
      </c>
      <c r="AJ18" s="35">
        <f t="shared" si="6"/>
        <v>43</v>
      </c>
      <c r="AK18" t="s">
        <v>360</v>
      </c>
      <c r="AL18" s="40">
        <v>5</v>
      </c>
      <c r="AM18" s="35">
        <f t="shared" si="7"/>
        <v>43</v>
      </c>
      <c r="AN18" t="s">
        <v>361</v>
      </c>
      <c r="AO18" s="40">
        <v>5</v>
      </c>
      <c r="AP18" s="35">
        <f t="shared" si="8"/>
        <v>43</v>
      </c>
      <c r="AQ18" t="s">
        <v>362</v>
      </c>
      <c r="AR18" s="40">
        <v>3</v>
      </c>
      <c r="AS18" s="35">
        <f t="shared" si="13"/>
        <v>23</v>
      </c>
      <c r="AT18" t="s">
        <v>221</v>
      </c>
      <c r="AU18" s="40">
        <v>3</v>
      </c>
      <c r="AV18" s="35">
        <f t="shared" si="14"/>
        <v>22</v>
      </c>
      <c r="AW18" t="s">
        <v>221</v>
      </c>
      <c r="AX18" s="48">
        <v>1</v>
      </c>
      <c r="AY18" s="35">
        <f t="shared" si="15"/>
        <v>13</v>
      </c>
      <c r="AZ18" t="s">
        <v>453</v>
      </c>
      <c r="BA18" s="22">
        <v>2</v>
      </c>
      <c r="BB18" s="18">
        <f t="shared" si="9"/>
        <v>84</v>
      </c>
      <c r="BC18" t="s">
        <v>454</v>
      </c>
      <c r="BD18" s="22">
        <v>5</v>
      </c>
      <c r="BE18" s="18">
        <f t="shared" si="10"/>
        <v>32</v>
      </c>
      <c r="BF18" t="s">
        <v>455</v>
      </c>
      <c r="BG18" s="23">
        <v>2</v>
      </c>
      <c r="BH18" s="20">
        <f t="shared" si="11"/>
        <v>39</v>
      </c>
      <c r="BI18" s="32" t="s">
        <v>456</v>
      </c>
      <c r="BJ18" s="23">
        <v>2</v>
      </c>
      <c r="BK18" s="20">
        <f t="shared" si="12"/>
        <v>156</v>
      </c>
      <c r="BL18" s="32" t="s">
        <v>457</v>
      </c>
    </row>
    <row r="19" spans="1:64">
      <c r="AF19" s="40">
        <v>5</v>
      </c>
      <c r="AG19" s="35">
        <f t="shared" si="16"/>
        <v>48</v>
      </c>
      <c r="AH19" t="s">
        <v>368</v>
      </c>
      <c r="AI19" s="40">
        <v>5</v>
      </c>
      <c r="AJ19" s="35">
        <f t="shared" si="6"/>
        <v>48</v>
      </c>
      <c r="AK19" t="s">
        <v>369</v>
      </c>
      <c r="AL19" s="40">
        <v>5</v>
      </c>
      <c r="AM19" s="35">
        <f t="shared" si="7"/>
        <v>48</v>
      </c>
      <c r="AN19" t="s">
        <v>370</v>
      </c>
      <c r="AO19" s="40">
        <v>5</v>
      </c>
      <c r="AP19" s="35">
        <f t="shared" si="8"/>
        <v>48</v>
      </c>
      <c r="AQ19" t="s">
        <v>371</v>
      </c>
      <c r="AR19" s="48">
        <v>3</v>
      </c>
      <c r="AS19" s="35">
        <f t="shared" si="13"/>
        <v>26</v>
      </c>
      <c r="AT19" t="s">
        <v>267</v>
      </c>
      <c r="AU19" s="48">
        <v>3</v>
      </c>
      <c r="AV19" s="35">
        <f t="shared" si="14"/>
        <v>25</v>
      </c>
      <c r="AW19" t="s">
        <v>232</v>
      </c>
      <c r="AX19" s="40">
        <v>2</v>
      </c>
      <c r="AY19" s="35">
        <f t="shared" si="15"/>
        <v>15</v>
      </c>
      <c r="AZ19" t="s">
        <v>464</v>
      </c>
      <c r="BA19" s="51">
        <v>2</v>
      </c>
      <c r="BB19" s="18">
        <f t="shared" si="9"/>
        <v>86</v>
      </c>
      <c r="BC19" t="s">
        <v>465</v>
      </c>
      <c r="BD19" s="51">
        <v>5</v>
      </c>
      <c r="BE19" s="18">
        <f t="shared" si="10"/>
        <v>37</v>
      </c>
      <c r="BF19" t="s">
        <v>466</v>
      </c>
    </row>
    <row r="20" spans="1:64">
      <c r="AF20" s="40">
        <v>5</v>
      </c>
      <c r="AG20" s="35">
        <f t="shared" si="16"/>
        <v>53</v>
      </c>
      <c r="AH20" t="s">
        <v>396</v>
      </c>
      <c r="AI20" s="40">
        <v>5</v>
      </c>
      <c r="AJ20" s="35">
        <f t="shared" si="6"/>
        <v>53</v>
      </c>
      <c r="AK20" t="s">
        <v>397</v>
      </c>
      <c r="AL20" s="40">
        <v>5</v>
      </c>
      <c r="AM20" s="35">
        <f t="shared" si="7"/>
        <v>53</v>
      </c>
      <c r="AN20" t="s">
        <v>398</v>
      </c>
      <c r="AO20" s="40">
        <v>5</v>
      </c>
      <c r="AP20" s="35">
        <f t="shared" si="8"/>
        <v>53</v>
      </c>
      <c r="AQ20" t="s">
        <v>399</v>
      </c>
      <c r="AR20" s="48">
        <v>3</v>
      </c>
      <c r="AS20" s="35">
        <f t="shared" si="13"/>
        <v>29</v>
      </c>
      <c r="AT20" s="32" t="s">
        <v>42</v>
      </c>
      <c r="AU20" s="48">
        <v>3</v>
      </c>
      <c r="AV20" s="35">
        <f t="shared" si="14"/>
        <v>28</v>
      </c>
      <c r="AW20" t="s">
        <v>237</v>
      </c>
      <c r="AX20" s="48">
        <v>2</v>
      </c>
      <c r="AY20" s="35">
        <f t="shared" si="15"/>
        <v>17</v>
      </c>
      <c r="AZ20" t="s">
        <v>474</v>
      </c>
      <c r="BA20" s="22">
        <v>10</v>
      </c>
      <c r="BB20" s="18">
        <f t="shared" si="9"/>
        <v>96</v>
      </c>
      <c r="BC20" t="s">
        <v>475</v>
      </c>
      <c r="BD20" s="22">
        <v>6</v>
      </c>
      <c r="BE20" s="18">
        <f t="shared" si="10"/>
        <v>43</v>
      </c>
      <c r="BF20" t="s">
        <v>476</v>
      </c>
    </row>
    <row r="21" spans="1:64">
      <c r="L21" s="53"/>
      <c r="M21" s="53"/>
      <c r="N21" s="53"/>
      <c r="AF21" s="40">
        <v>5</v>
      </c>
      <c r="AG21" s="35">
        <f t="shared" si="16"/>
        <v>58</v>
      </c>
      <c r="AH21" t="s">
        <v>268</v>
      </c>
      <c r="AI21" s="40">
        <v>5</v>
      </c>
      <c r="AJ21" s="35">
        <f t="shared" si="6"/>
        <v>58</v>
      </c>
      <c r="AK21" s="32" t="s">
        <v>269</v>
      </c>
      <c r="AL21" s="40">
        <v>5</v>
      </c>
      <c r="AM21" s="35">
        <f t="shared" si="7"/>
        <v>58</v>
      </c>
      <c r="AN21" s="32" t="s">
        <v>270</v>
      </c>
      <c r="AO21" s="40">
        <v>5</v>
      </c>
      <c r="AP21" s="35">
        <f t="shared" si="8"/>
        <v>58</v>
      </c>
      <c r="AQ21" s="32" t="s">
        <v>271</v>
      </c>
      <c r="AR21" s="48">
        <v>3</v>
      </c>
      <c r="AS21" s="35">
        <f t="shared" si="13"/>
        <v>32</v>
      </c>
      <c r="AT21" t="s">
        <v>259</v>
      </c>
      <c r="AU21" s="48">
        <v>3</v>
      </c>
      <c r="AV21" s="35">
        <f t="shared" si="14"/>
        <v>31</v>
      </c>
      <c r="AW21" t="s">
        <v>253</v>
      </c>
      <c r="AX21" s="48">
        <v>2</v>
      </c>
      <c r="AY21" s="35">
        <f t="shared" si="15"/>
        <v>19</v>
      </c>
      <c r="AZ21" t="s">
        <v>345</v>
      </c>
      <c r="BA21" s="22">
        <v>8</v>
      </c>
      <c r="BB21" s="18">
        <f t="shared" si="9"/>
        <v>104</v>
      </c>
      <c r="BC21" t="s">
        <v>346</v>
      </c>
      <c r="BD21" s="22">
        <v>6</v>
      </c>
      <c r="BE21" s="18">
        <f t="shared" si="10"/>
        <v>49</v>
      </c>
      <c r="BF21" t="s">
        <v>347</v>
      </c>
    </row>
    <row r="22" spans="1:64">
      <c r="AF22" s="40">
        <v>5</v>
      </c>
      <c r="AG22" s="35">
        <f t="shared" si="16"/>
        <v>63</v>
      </c>
      <c r="AH22" s="32" t="s">
        <v>43</v>
      </c>
      <c r="AI22" s="40">
        <v>5</v>
      </c>
      <c r="AJ22" s="35">
        <f t="shared" si="6"/>
        <v>63</v>
      </c>
      <c r="AK22" s="32" t="s">
        <v>43</v>
      </c>
      <c r="AL22" s="40">
        <v>5</v>
      </c>
      <c r="AM22" s="35">
        <f t="shared" si="7"/>
        <v>63</v>
      </c>
      <c r="AN22" s="32" t="s">
        <v>43</v>
      </c>
      <c r="AO22" s="40">
        <v>5</v>
      </c>
      <c r="AP22" s="35">
        <f t="shared" si="8"/>
        <v>63</v>
      </c>
      <c r="AQ22" s="32" t="s">
        <v>43</v>
      </c>
      <c r="AR22" s="48">
        <v>3</v>
      </c>
      <c r="AS22" s="35">
        <f t="shared" si="13"/>
        <v>35</v>
      </c>
      <c r="AT22" s="32" t="s">
        <v>44</v>
      </c>
      <c r="AU22" s="48">
        <v>3</v>
      </c>
      <c r="AV22" s="35">
        <f t="shared" si="14"/>
        <v>34</v>
      </c>
      <c r="AW22" t="s">
        <v>260</v>
      </c>
      <c r="AX22" s="48">
        <v>2</v>
      </c>
      <c r="AY22" s="35">
        <f t="shared" si="15"/>
        <v>21</v>
      </c>
      <c r="AZ22" t="s">
        <v>354</v>
      </c>
      <c r="BA22" s="22">
        <v>2</v>
      </c>
      <c r="BB22" s="18">
        <f t="shared" si="9"/>
        <v>106</v>
      </c>
      <c r="BC22" t="s">
        <v>355</v>
      </c>
      <c r="BD22" s="22">
        <v>6</v>
      </c>
      <c r="BE22" s="18">
        <f t="shared" si="10"/>
        <v>55</v>
      </c>
      <c r="BF22" t="s">
        <v>356</v>
      </c>
    </row>
    <row r="23" spans="1:64" ht="195">
      <c r="A23" s="53" t="str">
        <f ca="1">CONCATENATE(D1," ",K1,", ",AZ1,", ",IF(W1=0,"",W1&amp;" et "),Q1,", ",AW1,IF(AD1=0,"",", "&amp;AD1)," "&amp;AH1)</f>
        <v>Un jeune homme afro-americain, le thorax à moitié dévoré, gras et vraiment grand, aux ongles particulièrement crasseux, en uniforme des forces spéciales couvert de sang coagulé</v>
      </c>
      <c r="F23" s="53"/>
      <c r="G23" s="53"/>
      <c r="H23" s="53"/>
      <c r="I23" s="53"/>
      <c r="J23" s="53"/>
      <c r="K23" s="53"/>
      <c r="AF23" s="40">
        <v>5</v>
      </c>
      <c r="AG23" s="35">
        <f t="shared" si="16"/>
        <v>68</v>
      </c>
      <c r="AH23" s="32" t="s">
        <v>45</v>
      </c>
      <c r="AI23" s="40">
        <v>5</v>
      </c>
      <c r="AJ23" s="35">
        <f t="shared" si="6"/>
        <v>68</v>
      </c>
      <c r="AK23" s="32" t="s">
        <v>45</v>
      </c>
      <c r="AL23" s="40">
        <v>5</v>
      </c>
      <c r="AM23" s="35">
        <f t="shared" si="7"/>
        <v>68</v>
      </c>
      <c r="AN23" s="32" t="s">
        <v>45</v>
      </c>
      <c r="AO23" s="40">
        <v>5</v>
      </c>
      <c r="AP23" s="35">
        <f t="shared" si="8"/>
        <v>68</v>
      </c>
      <c r="AQ23" s="32" t="s">
        <v>45</v>
      </c>
      <c r="AR23" s="48">
        <v>3</v>
      </c>
      <c r="AS23" s="35">
        <f t="shared" si="13"/>
        <v>38</v>
      </c>
      <c r="AT23" t="s">
        <v>154</v>
      </c>
      <c r="AU23" s="40">
        <v>3</v>
      </c>
      <c r="AV23" s="35">
        <f t="shared" si="14"/>
        <v>37</v>
      </c>
      <c r="AW23" t="s">
        <v>146</v>
      </c>
      <c r="AX23" s="48">
        <v>2</v>
      </c>
      <c r="AY23" s="35">
        <f t="shared" si="15"/>
        <v>23</v>
      </c>
      <c r="AZ23" t="s">
        <v>364</v>
      </c>
      <c r="BA23" s="22">
        <v>2</v>
      </c>
      <c r="BB23" s="18">
        <f t="shared" si="9"/>
        <v>108</v>
      </c>
      <c r="BC23" t="s">
        <v>365</v>
      </c>
      <c r="BD23" s="22">
        <v>6</v>
      </c>
      <c r="BE23" s="18">
        <f t="shared" si="10"/>
        <v>61</v>
      </c>
      <c r="BF23" t="s">
        <v>366</v>
      </c>
    </row>
    <row r="24" spans="1:64">
      <c r="AF24" s="40">
        <v>5</v>
      </c>
      <c r="AG24" s="35">
        <f t="shared" si="16"/>
        <v>73</v>
      </c>
      <c r="AH24" s="32" t="s">
        <v>46</v>
      </c>
      <c r="AI24" s="40">
        <v>5</v>
      </c>
      <c r="AJ24" s="35">
        <f t="shared" si="6"/>
        <v>73</v>
      </c>
      <c r="AK24" s="32" t="s">
        <v>46</v>
      </c>
      <c r="AL24" s="40">
        <v>5</v>
      </c>
      <c r="AM24" s="35">
        <f t="shared" si="7"/>
        <v>73</v>
      </c>
      <c r="AN24" s="32" t="s">
        <v>46</v>
      </c>
      <c r="AO24" s="40">
        <v>5</v>
      </c>
      <c r="AP24" s="35">
        <f t="shared" si="8"/>
        <v>73</v>
      </c>
      <c r="AQ24" s="32" t="s">
        <v>46</v>
      </c>
      <c r="AR24" s="48">
        <v>3</v>
      </c>
      <c r="AS24" s="35">
        <f t="shared" si="13"/>
        <v>41</v>
      </c>
      <c r="AT24" t="s">
        <v>232</v>
      </c>
      <c r="AU24" s="40">
        <v>3</v>
      </c>
      <c r="AV24" s="35">
        <f t="shared" si="14"/>
        <v>40</v>
      </c>
      <c r="AW24" t="s">
        <v>151</v>
      </c>
      <c r="AX24" s="48">
        <v>2</v>
      </c>
      <c r="AY24" s="35">
        <f t="shared" si="15"/>
        <v>25</v>
      </c>
      <c r="AZ24" t="s">
        <v>373</v>
      </c>
      <c r="BA24" s="51">
        <v>2</v>
      </c>
      <c r="BB24" s="18">
        <f t="shared" si="9"/>
        <v>110</v>
      </c>
      <c r="BC24" t="s">
        <v>374</v>
      </c>
      <c r="BD24" s="51">
        <v>8</v>
      </c>
      <c r="BE24" s="18">
        <f t="shared" si="10"/>
        <v>69</v>
      </c>
      <c r="BF24" t="s">
        <v>375</v>
      </c>
    </row>
    <row r="25" spans="1:64">
      <c r="Q25" s="27"/>
      <c r="S25"/>
      <c r="T25" s="27"/>
      <c r="V25"/>
      <c r="W25" s="35"/>
      <c r="Y25"/>
      <c r="AA25" s="35"/>
      <c r="AC25"/>
      <c r="AF25" s="40">
        <v>5</v>
      </c>
      <c r="AG25" s="35">
        <f t="shared" si="16"/>
        <v>78</v>
      </c>
      <c r="AH25" s="43" t="s">
        <v>47</v>
      </c>
      <c r="AI25" s="40">
        <v>5</v>
      </c>
      <c r="AJ25" s="35">
        <f t="shared" si="6"/>
        <v>78</v>
      </c>
      <c r="AK25" s="43" t="s">
        <v>47</v>
      </c>
      <c r="AL25" s="40">
        <v>5</v>
      </c>
      <c r="AM25" s="35">
        <f t="shared" si="7"/>
        <v>78</v>
      </c>
      <c r="AN25" s="43" t="s">
        <v>47</v>
      </c>
      <c r="AO25" s="40">
        <v>5</v>
      </c>
      <c r="AP25" s="35">
        <f t="shared" si="8"/>
        <v>78</v>
      </c>
      <c r="AQ25" s="43" t="s">
        <v>47</v>
      </c>
      <c r="AR25" s="48">
        <v>3</v>
      </c>
      <c r="AS25" s="35">
        <f t="shared" si="13"/>
        <v>44</v>
      </c>
      <c r="AT25" t="s">
        <v>163</v>
      </c>
      <c r="AU25" s="40">
        <v>3</v>
      </c>
      <c r="AV25" s="35">
        <f t="shared" si="14"/>
        <v>43</v>
      </c>
      <c r="AW25" t="s">
        <v>164</v>
      </c>
      <c r="AX25" s="40">
        <v>2</v>
      </c>
      <c r="AY25" s="35">
        <f t="shared" si="15"/>
        <v>27</v>
      </c>
      <c r="AZ25" t="s">
        <v>391</v>
      </c>
      <c r="BA25" s="22">
        <v>2</v>
      </c>
      <c r="BB25" s="18">
        <f t="shared" si="9"/>
        <v>112</v>
      </c>
      <c r="BC25" t="s">
        <v>383</v>
      </c>
      <c r="BD25" s="22">
        <v>8</v>
      </c>
      <c r="BE25" s="18">
        <f t="shared" si="10"/>
        <v>77</v>
      </c>
      <c r="BF25" t="s">
        <v>384</v>
      </c>
    </row>
    <row r="26" spans="1:64" ht="14" thickBot="1">
      <c r="AF26" s="40">
        <v>5</v>
      </c>
      <c r="AG26" s="35">
        <f t="shared" si="16"/>
        <v>83</v>
      </c>
      <c r="AH26" s="43" t="s">
        <v>48</v>
      </c>
      <c r="AI26" s="40">
        <v>5</v>
      </c>
      <c r="AJ26" s="35">
        <f t="shared" si="6"/>
        <v>83</v>
      </c>
      <c r="AK26" s="43" t="s">
        <v>48</v>
      </c>
      <c r="AL26" s="40">
        <v>5</v>
      </c>
      <c r="AM26" s="35">
        <f t="shared" si="7"/>
        <v>83</v>
      </c>
      <c r="AN26" s="43" t="s">
        <v>48</v>
      </c>
      <c r="AO26" s="40">
        <v>5</v>
      </c>
      <c r="AP26" s="35">
        <f t="shared" si="8"/>
        <v>83</v>
      </c>
      <c r="AQ26" s="43" t="s">
        <v>48</v>
      </c>
      <c r="AR26" s="48">
        <v>3</v>
      </c>
      <c r="AS26" s="35">
        <f t="shared" si="13"/>
        <v>47</v>
      </c>
      <c r="AT26" t="s">
        <v>191</v>
      </c>
      <c r="AU26" s="48"/>
      <c r="AV26" s="35">
        <f t="shared" si="14"/>
        <v>43</v>
      </c>
      <c r="AW26" t="s">
        <v>155</v>
      </c>
      <c r="AX26" s="48">
        <v>2</v>
      </c>
      <c r="AY26" s="35">
        <f t="shared" si="15"/>
        <v>29</v>
      </c>
      <c r="AZ26" t="s">
        <v>382</v>
      </c>
      <c r="BA26" s="23">
        <v>2</v>
      </c>
      <c r="BB26" s="20">
        <f t="shared" si="9"/>
        <v>114</v>
      </c>
      <c r="BC26" t="s">
        <v>392</v>
      </c>
      <c r="BD26" s="22">
        <v>8</v>
      </c>
      <c r="BE26" s="18">
        <f t="shared" si="10"/>
        <v>85</v>
      </c>
      <c r="BF26" t="s">
        <v>393</v>
      </c>
    </row>
    <row r="27" spans="1:64">
      <c r="AF27" s="40">
        <v>10</v>
      </c>
      <c r="AG27" s="35">
        <f t="shared" si="16"/>
        <v>93</v>
      </c>
      <c r="AH27" t="s">
        <v>278</v>
      </c>
      <c r="AI27" s="40">
        <v>10</v>
      </c>
      <c r="AJ27" s="35">
        <f t="shared" si="6"/>
        <v>93</v>
      </c>
      <c r="AK27" t="s">
        <v>279</v>
      </c>
      <c r="AL27" s="40">
        <v>10</v>
      </c>
      <c r="AM27" s="35">
        <f t="shared" si="7"/>
        <v>93</v>
      </c>
      <c r="AN27" t="s">
        <v>31</v>
      </c>
      <c r="AO27" s="40">
        <v>10</v>
      </c>
      <c r="AP27" s="35">
        <f t="shared" si="8"/>
        <v>93</v>
      </c>
      <c r="AQ27" t="s">
        <v>33</v>
      </c>
      <c r="AR27" s="40">
        <v>3</v>
      </c>
      <c r="AS27" s="35">
        <f t="shared" si="13"/>
        <v>50</v>
      </c>
      <c r="AT27" t="s">
        <v>260</v>
      </c>
      <c r="AU27" s="40">
        <v>4</v>
      </c>
      <c r="AV27" s="35">
        <f t="shared" si="14"/>
        <v>47</v>
      </c>
      <c r="AW27" t="s">
        <v>168</v>
      </c>
      <c r="AX27" s="40">
        <v>2</v>
      </c>
      <c r="AY27" s="35">
        <f t="shared" si="15"/>
        <v>31</v>
      </c>
      <c r="AZ27" t="s">
        <v>402</v>
      </c>
      <c r="BD27" s="22">
        <v>10</v>
      </c>
      <c r="BE27" s="18">
        <f t="shared" si="10"/>
        <v>95</v>
      </c>
      <c r="BF27" t="s">
        <v>403</v>
      </c>
    </row>
    <row r="28" spans="1:64">
      <c r="AF28" s="40">
        <v>10</v>
      </c>
      <c r="AG28" s="35">
        <f t="shared" si="16"/>
        <v>103</v>
      </c>
      <c r="AH28" t="s">
        <v>285</v>
      </c>
      <c r="AI28" s="40">
        <v>10</v>
      </c>
      <c r="AJ28" s="35">
        <f t="shared" si="6"/>
        <v>103</v>
      </c>
      <c r="AK28" s="32" t="s">
        <v>286</v>
      </c>
      <c r="AL28" s="40">
        <v>10</v>
      </c>
      <c r="AM28" s="35">
        <f t="shared" si="7"/>
        <v>103</v>
      </c>
      <c r="AN28" t="s">
        <v>32</v>
      </c>
      <c r="AO28" s="40">
        <v>10</v>
      </c>
      <c r="AP28" s="35">
        <f t="shared" si="8"/>
        <v>103</v>
      </c>
      <c r="AQ28" s="32" t="s">
        <v>287</v>
      </c>
      <c r="AR28" s="40">
        <v>3</v>
      </c>
      <c r="AS28" s="35">
        <f t="shared" si="13"/>
        <v>53</v>
      </c>
      <c r="AT28" t="s">
        <v>146</v>
      </c>
      <c r="AU28" s="40">
        <v>4</v>
      </c>
      <c r="AV28" s="35">
        <f t="shared" si="14"/>
        <v>51</v>
      </c>
      <c r="AW28" t="s">
        <v>176</v>
      </c>
      <c r="AX28" s="48">
        <v>2</v>
      </c>
      <c r="AY28" s="35">
        <f t="shared" si="15"/>
        <v>33</v>
      </c>
      <c r="AZ28" t="s">
        <v>273</v>
      </c>
      <c r="BD28" s="22">
        <v>10</v>
      </c>
      <c r="BE28" s="18">
        <f t="shared" si="10"/>
        <v>105</v>
      </c>
      <c r="BF28" t="s">
        <v>274</v>
      </c>
    </row>
    <row r="29" spans="1:64" ht="15">
      <c r="H29" s="12"/>
      <c r="I29" s="12"/>
      <c r="J29" s="12"/>
      <c r="AF29" s="40">
        <v>10</v>
      </c>
      <c r="AG29" s="35">
        <f t="shared" si="16"/>
        <v>113</v>
      </c>
      <c r="AH29" t="s">
        <v>294</v>
      </c>
      <c r="AI29" s="40">
        <v>10</v>
      </c>
      <c r="AJ29" s="35">
        <f t="shared" si="6"/>
        <v>113</v>
      </c>
      <c r="AK29" t="s">
        <v>294</v>
      </c>
      <c r="AL29" s="40">
        <v>10</v>
      </c>
      <c r="AM29" s="35">
        <f t="shared" si="7"/>
        <v>113</v>
      </c>
      <c r="AN29" t="s">
        <v>294</v>
      </c>
      <c r="AO29" s="40">
        <v>10</v>
      </c>
      <c r="AP29" s="35">
        <f t="shared" si="8"/>
        <v>113</v>
      </c>
      <c r="AQ29" t="s">
        <v>294</v>
      </c>
      <c r="AR29" s="40">
        <v>3</v>
      </c>
      <c r="AS29" s="35">
        <f t="shared" si="13"/>
        <v>56</v>
      </c>
      <c r="AT29" t="s">
        <v>151</v>
      </c>
      <c r="AU29" s="48">
        <v>4</v>
      </c>
      <c r="AV29" s="35">
        <f t="shared" si="14"/>
        <v>55</v>
      </c>
      <c r="AW29" t="s">
        <v>198</v>
      </c>
      <c r="AX29" s="48">
        <v>2</v>
      </c>
      <c r="AY29" s="35">
        <f t="shared" si="15"/>
        <v>35</v>
      </c>
      <c r="AZ29" t="s">
        <v>282</v>
      </c>
      <c r="BD29" s="22">
        <v>10</v>
      </c>
      <c r="BE29" s="18">
        <f t="shared" si="10"/>
        <v>115</v>
      </c>
      <c r="BF29" t="s">
        <v>283</v>
      </c>
    </row>
    <row r="30" spans="1:64" ht="14" thickBot="1">
      <c r="AF30" s="40">
        <v>10</v>
      </c>
      <c r="AG30" s="35">
        <f t="shared" si="16"/>
        <v>123</v>
      </c>
      <c r="AH30" t="s">
        <v>299</v>
      </c>
      <c r="AI30" s="40">
        <v>10</v>
      </c>
      <c r="AJ30" s="35">
        <f t="shared" si="6"/>
        <v>123</v>
      </c>
      <c r="AK30" t="s">
        <v>300</v>
      </c>
      <c r="AL30" s="40">
        <v>10</v>
      </c>
      <c r="AM30" s="35">
        <f t="shared" si="7"/>
        <v>123</v>
      </c>
      <c r="AN30" t="s">
        <v>301</v>
      </c>
      <c r="AO30" s="40">
        <v>10</v>
      </c>
      <c r="AP30" s="35">
        <f t="shared" si="8"/>
        <v>123</v>
      </c>
      <c r="AQ30" t="s">
        <v>302</v>
      </c>
      <c r="AR30" s="40">
        <v>3</v>
      </c>
      <c r="AS30" s="35">
        <f t="shared" si="13"/>
        <v>59</v>
      </c>
      <c r="AT30" t="s">
        <v>155</v>
      </c>
      <c r="AU30" s="40">
        <v>5</v>
      </c>
      <c r="AV30" s="35">
        <f t="shared" si="14"/>
        <v>60</v>
      </c>
      <c r="AW30" t="s">
        <v>201</v>
      </c>
      <c r="AX30" s="48">
        <v>2</v>
      </c>
      <c r="AY30" s="35">
        <f t="shared" si="15"/>
        <v>37</v>
      </c>
      <c r="AZ30" t="s">
        <v>289</v>
      </c>
      <c r="BD30" s="23">
        <v>10</v>
      </c>
      <c r="BE30" s="20">
        <f t="shared" si="10"/>
        <v>125</v>
      </c>
      <c r="BF30" t="s">
        <v>290</v>
      </c>
    </row>
    <row r="31" spans="1:64">
      <c r="AF31" s="40">
        <v>10</v>
      </c>
      <c r="AG31" s="35">
        <f t="shared" si="16"/>
        <v>133</v>
      </c>
      <c r="AH31" t="s">
        <v>312</v>
      </c>
      <c r="AI31" s="40">
        <v>10</v>
      </c>
      <c r="AJ31" s="35">
        <f t="shared" si="6"/>
        <v>133</v>
      </c>
      <c r="AK31" t="s">
        <v>313</v>
      </c>
      <c r="AL31" s="40">
        <v>10</v>
      </c>
      <c r="AM31" s="35">
        <f t="shared" si="7"/>
        <v>133</v>
      </c>
      <c r="AN31" t="s">
        <v>314</v>
      </c>
      <c r="AO31" s="40">
        <v>10</v>
      </c>
      <c r="AP31" s="35">
        <f t="shared" si="8"/>
        <v>133</v>
      </c>
      <c r="AQ31" t="s">
        <v>315</v>
      </c>
      <c r="AR31" s="40">
        <v>3</v>
      </c>
      <c r="AS31" s="35">
        <f t="shared" si="13"/>
        <v>62</v>
      </c>
      <c r="AT31" t="s">
        <v>159</v>
      </c>
      <c r="AU31" s="40">
        <v>5</v>
      </c>
      <c r="AV31" s="35">
        <f t="shared" si="14"/>
        <v>65</v>
      </c>
      <c r="AW31" t="s">
        <v>204</v>
      </c>
      <c r="AX31" s="48">
        <v>2</v>
      </c>
      <c r="AY31" s="35">
        <f t="shared" si="15"/>
        <v>39</v>
      </c>
      <c r="AZ31" t="s">
        <v>296</v>
      </c>
    </row>
    <row r="32" spans="1:64">
      <c r="AF32" s="48">
        <v>10</v>
      </c>
      <c r="AG32" s="35">
        <f t="shared" si="16"/>
        <v>143</v>
      </c>
      <c r="AH32" s="32" t="s">
        <v>321</v>
      </c>
      <c r="AI32" s="48">
        <v>10</v>
      </c>
      <c r="AJ32" s="35">
        <f t="shared" si="6"/>
        <v>143</v>
      </c>
      <c r="AK32" s="32" t="s">
        <v>321</v>
      </c>
      <c r="AL32" s="48">
        <v>10</v>
      </c>
      <c r="AM32" s="35">
        <f t="shared" si="7"/>
        <v>143</v>
      </c>
      <c r="AN32" s="32" t="s">
        <v>321</v>
      </c>
      <c r="AO32" s="48">
        <v>10</v>
      </c>
      <c r="AP32" s="35">
        <f t="shared" si="8"/>
        <v>143</v>
      </c>
      <c r="AQ32" s="32" t="s">
        <v>321</v>
      </c>
      <c r="AR32" s="40">
        <v>3</v>
      </c>
      <c r="AS32" s="35">
        <f t="shared" si="13"/>
        <v>65</v>
      </c>
      <c r="AT32" t="s">
        <v>164</v>
      </c>
      <c r="AU32" s="40">
        <v>5</v>
      </c>
      <c r="AV32" s="35">
        <f t="shared" si="14"/>
        <v>70</v>
      </c>
      <c r="AW32" t="s">
        <v>78</v>
      </c>
      <c r="AX32" s="48">
        <v>2</v>
      </c>
      <c r="AY32" s="35">
        <f t="shared" si="15"/>
        <v>41</v>
      </c>
      <c r="AZ32" t="s">
        <v>305</v>
      </c>
    </row>
    <row r="33" spans="32:52">
      <c r="AF33" s="40">
        <v>15</v>
      </c>
      <c r="AG33" s="35">
        <f t="shared" si="16"/>
        <v>158</v>
      </c>
      <c r="AH33" t="s">
        <v>326</v>
      </c>
      <c r="AI33" s="40">
        <v>15</v>
      </c>
      <c r="AJ33" s="35">
        <f t="shared" si="6"/>
        <v>158</v>
      </c>
      <c r="AK33" s="32" t="s">
        <v>327</v>
      </c>
      <c r="AL33" s="40">
        <v>15</v>
      </c>
      <c r="AM33" s="35">
        <f t="shared" si="7"/>
        <v>158</v>
      </c>
      <c r="AN33" s="32" t="s">
        <v>328</v>
      </c>
      <c r="AO33" s="40">
        <v>15</v>
      </c>
      <c r="AP33" s="35">
        <f t="shared" si="8"/>
        <v>158</v>
      </c>
      <c r="AQ33" s="32" t="s">
        <v>329</v>
      </c>
      <c r="AR33" s="40">
        <v>4</v>
      </c>
      <c r="AS33" s="35">
        <f t="shared" si="13"/>
        <v>69</v>
      </c>
      <c r="AT33" t="s">
        <v>168</v>
      </c>
      <c r="AU33" s="40">
        <v>5</v>
      </c>
      <c r="AV33" s="35">
        <f t="shared" si="14"/>
        <v>75</v>
      </c>
      <c r="AW33" t="s">
        <v>96</v>
      </c>
      <c r="AX33" s="48">
        <v>2</v>
      </c>
      <c r="AY33" s="35">
        <f t="shared" si="15"/>
        <v>43</v>
      </c>
      <c r="AZ33" t="s">
        <v>311</v>
      </c>
    </row>
    <row r="34" spans="32:52">
      <c r="AF34" s="40">
        <v>15</v>
      </c>
      <c r="AG34" s="35">
        <f t="shared" si="16"/>
        <v>173</v>
      </c>
      <c r="AH34" t="s">
        <v>334</v>
      </c>
      <c r="AI34" s="40">
        <v>15</v>
      </c>
      <c r="AJ34" s="35">
        <f t="shared" si="6"/>
        <v>173</v>
      </c>
      <c r="AK34" s="32" t="s">
        <v>335</v>
      </c>
      <c r="AL34" s="40">
        <v>15</v>
      </c>
      <c r="AM34" s="35">
        <f t="shared" si="7"/>
        <v>173</v>
      </c>
      <c r="AN34" s="32" t="s">
        <v>336</v>
      </c>
      <c r="AO34" s="40">
        <v>15</v>
      </c>
      <c r="AP34" s="35">
        <f t="shared" si="8"/>
        <v>173</v>
      </c>
      <c r="AQ34" s="32" t="s">
        <v>337</v>
      </c>
      <c r="AR34" s="40">
        <v>4</v>
      </c>
      <c r="AS34" s="35">
        <f t="shared" si="13"/>
        <v>73</v>
      </c>
      <c r="AT34" t="s">
        <v>176</v>
      </c>
      <c r="AU34" s="40">
        <v>5</v>
      </c>
      <c r="AV34" s="35">
        <f t="shared" si="14"/>
        <v>80</v>
      </c>
      <c r="AW34" t="s">
        <v>99</v>
      </c>
      <c r="AX34" s="48">
        <v>2</v>
      </c>
      <c r="AY34" s="35">
        <f t="shared" si="15"/>
        <v>45</v>
      </c>
      <c r="AZ34" t="s">
        <v>318</v>
      </c>
    </row>
    <row r="35" spans="32:52">
      <c r="AR35" s="48">
        <v>4</v>
      </c>
      <c r="AS35" s="35">
        <f t="shared" si="13"/>
        <v>77</v>
      </c>
      <c r="AT35" s="32" t="s">
        <v>245</v>
      </c>
      <c r="AU35" s="48">
        <v>5</v>
      </c>
      <c r="AV35" s="35">
        <f t="shared" si="14"/>
        <v>85</v>
      </c>
      <c r="AW35" t="s">
        <v>103</v>
      </c>
      <c r="AX35" s="48">
        <v>2</v>
      </c>
      <c r="AY35" s="35">
        <f t="shared" si="15"/>
        <v>47</v>
      </c>
      <c r="AZ35" t="s">
        <v>323</v>
      </c>
    </row>
    <row r="36" spans="32:52">
      <c r="AR36" s="40">
        <v>4</v>
      </c>
      <c r="AS36" s="35">
        <f t="shared" si="13"/>
        <v>81</v>
      </c>
      <c r="AT36" t="s">
        <v>582</v>
      </c>
      <c r="AU36" s="48">
        <v>5</v>
      </c>
      <c r="AV36" s="35">
        <f t="shared" si="14"/>
        <v>90</v>
      </c>
      <c r="AW36" t="s">
        <v>107</v>
      </c>
      <c r="AX36" s="48">
        <v>2</v>
      </c>
      <c r="AY36" s="35">
        <f t="shared" si="15"/>
        <v>49</v>
      </c>
      <c r="AZ36" t="s">
        <v>331</v>
      </c>
    </row>
    <row r="37" spans="32:52">
      <c r="AR37" s="48">
        <v>4</v>
      </c>
      <c r="AS37" s="35">
        <f t="shared" si="13"/>
        <v>85</v>
      </c>
      <c r="AT37" t="s">
        <v>198</v>
      </c>
      <c r="AU37" s="48">
        <v>5</v>
      </c>
      <c r="AV37" s="35">
        <f t="shared" si="14"/>
        <v>95</v>
      </c>
      <c r="AW37" s="32" t="s">
        <v>49</v>
      </c>
      <c r="AX37" s="48">
        <v>2</v>
      </c>
      <c r="AY37" s="35">
        <f t="shared" si="15"/>
        <v>51</v>
      </c>
      <c r="AZ37" t="s">
        <v>206</v>
      </c>
    </row>
    <row r="38" spans="32:52">
      <c r="AR38" s="40">
        <v>5</v>
      </c>
      <c r="AS38" s="35">
        <f t="shared" si="13"/>
        <v>90</v>
      </c>
      <c r="AT38" t="s">
        <v>117</v>
      </c>
      <c r="AU38" s="48">
        <v>5</v>
      </c>
      <c r="AV38" s="35">
        <f t="shared" si="14"/>
        <v>100</v>
      </c>
      <c r="AW38" t="s">
        <v>118</v>
      </c>
      <c r="AX38" s="48">
        <v>2</v>
      </c>
      <c r="AY38" s="35">
        <f t="shared" si="15"/>
        <v>53</v>
      </c>
      <c r="AZ38" t="s">
        <v>211</v>
      </c>
    </row>
    <row r="39" spans="32:52">
      <c r="AR39" s="40">
        <v>5</v>
      </c>
      <c r="AS39" s="35">
        <f t="shared" si="13"/>
        <v>95</v>
      </c>
      <c r="AT39" t="s">
        <v>201</v>
      </c>
      <c r="AU39" s="48">
        <v>6</v>
      </c>
      <c r="AV39" s="35">
        <f t="shared" si="14"/>
        <v>106</v>
      </c>
      <c r="AW39" t="s">
        <v>128</v>
      </c>
      <c r="AX39" s="48">
        <v>2</v>
      </c>
      <c r="AY39" s="35">
        <f t="shared" si="15"/>
        <v>55</v>
      </c>
      <c r="AZ39" t="s">
        <v>215</v>
      </c>
    </row>
    <row r="40" spans="32:52">
      <c r="AR40" s="40">
        <v>5</v>
      </c>
      <c r="AS40" s="35">
        <f t="shared" si="13"/>
        <v>100</v>
      </c>
      <c r="AT40" t="s">
        <v>204</v>
      </c>
      <c r="AU40" s="48">
        <v>6</v>
      </c>
      <c r="AV40" s="35">
        <f t="shared" si="14"/>
        <v>112</v>
      </c>
      <c r="AW40" t="s">
        <v>130</v>
      </c>
      <c r="AX40" s="48">
        <v>2</v>
      </c>
      <c r="AY40" s="35">
        <f t="shared" si="15"/>
        <v>57</v>
      </c>
      <c r="AZ40" t="s">
        <v>218</v>
      </c>
    </row>
    <row r="41" spans="32:52">
      <c r="AR41" s="40">
        <v>5</v>
      </c>
      <c r="AS41" s="35">
        <f t="shared" si="13"/>
        <v>105</v>
      </c>
      <c r="AT41" t="s">
        <v>78</v>
      </c>
      <c r="AU41" s="40">
        <v>8</v>
      </c>
      <c r="AV41" s="35">
        <f t="shared" si="14"/>
        <v>120</v>
      </c>
      <c r="AW41" t="s">
        <v>133</v>
      </c>
      <c r="AX41" s="48">
        <v>2</v>
      </c>
      <c r="AY41" s="35">
        <f t="shared" si="15"/>
        <v>59</v>
      </c>
      <c r="AZ41" t="s">
        <v>222</v>
      </c>
    </row>
    <row r="42" spans="32:52">
      <c r="AR42" s="40">
        <v>5</v>
      </c>
      <c r="AS42" s="35">
        <f t="shared" si="13"/>
        <v>110</v>
      </c>
      <c r="AT42" t="s">
        <v>217</v>
      </c>
      <c r="AU42" s="48">
        <v>8</v>
      </c>
      <c r="AV42" s="35">
        <f t="shared" si="14"/>
        <v>128</v>
      </c>
      <c r="AW42" t="s">
        <v>137</v>
      </c>
      <c r="AX42" s="40">
        <v>2</v>
      </c>
      <c r="AY42" s="35">
        <f t="shared" si="15"/>
        <v>61</v>
      </c>
      <c r="AZ42" t="s">
        <v>226</v>
      </c>
    </row>
    <row r="43" spans="32:52">
      <c r="AR43" s="40">
        <v>5</v>
      </c>
      <c r="AS43" s="35">
        <f t="shared" si="13"/>
        <v>115</v>
      </c>
      <c r="AT43" t="s">
        <v>99</v>
      </c>
      <c r="AU43" s="48">
        <v>8</v>
      </c>
      <c r="AV43" s="35">
        <f t="shared" si="14"/>
        <v>136</v>
      </c>
      <c r="AW43" t="s">
        <v>140</v>
      </c>
      <c r="AX43" s="40">
        <v>2</v>
      </c>
      <c r="AY43" s="35">
        <f t="shared" si="15"/>
        <v>63</v>
      </c>
      <c r="AZ43" t="s">
        <v>230</v>
      </c>
    </row>
    <row r="44" spans="32:52">
      <c r="AR44" s="48">
        <v>5</v>
      </c>
      <c r="AS44" s="35">
        <f t="shared" si="13"/>
        <v>120</v>
      </c>
      <c r="AT44" t="s">
        <v>107</v>
      </c>
      <c r="AU44" s="48">
        <v>8</v>
      </c>
      <c r="AV44" s="35">
        <f t="shared" si="14"/>
        <v>144</v>
      </c>
      <c r="AW44" t="s">
        <v>142</v>
      </c>
      <c r="AX44" s="40">
        <v>2</v>
      </c>
      <c r="AY44" s="35">
        <f t="shared" si="15"/>
        <v>65</v>
      </c>
      <c r="AZ44" t="s">
        <v>233</v>
      </c>
    </row>
    <row r="45" spans="32:52">
      <c r="AR45" s="48">
        <v>5</v>
      </c>
      <c r="AS45" s="35">
        <f t="shared" si="13"/>
        <v>125</v>
      </c>
      <c r="AT45" t="s">
        <v>139</v>
      </c>
      <c r="AU45" s="48">
        <v>8</v>
      </c>
      <c r="AV45" s="35">
        <f t="shared" si="14"/>
        <v>152</v>
      </c>
      <c r="AW45" t="s">
        <v>12</v>
      </c>
      <c r="AX45" s="48">
        <v>2</v>
      </c>
      <c r="AY45" s="35">
        <f t="shared" si="15"/>
        <v>67</v>
      </c>
      <c r="AZ45" t="s">
        <v>238</v>
      </c>
    </row>
    <row r="46" spans="32:52">
      <c r="AR46" s="48">
        <v>5</v>
      </c>
      <c r="AS46" s="35">
        <f t="shared" si="13"/>
        <v>130</v>
      </c>
      <c r="AT46" t="s">
        <v>110</v>
      </c>
      <c r="AU46" s="48">
        <v>10</v>
      </c>
      <c r="AV46" s="35">
        <f t="shared" si="14"/>
        <v>162</v>
      </c>
      <c r="AW46" s="32" t="s">
        <v>50</v>
      </c>
      <c r="AX46" s="48">
        <v>2</v>
      </c>
      <c r="AY46" s="35">
        <f t="shared" si="15"/>
        <v>69</v>
      </c>
      <c r="AZ46" t="s">
        <v>242</v>
      </c>
    </row>
    <row r="47" spans="32:52">
      <c r="AR47" s="48">
        <v>5</v>
      </c>
      <c r="AS47" s="35">
        <f t="shared" si="13"/>
        <v>135</v>
      </c>
      <c r="AT47" s="32" t="s">
        <v>51</v>
      </c>
      <c r="AU47" s="40">
        <v>10</v>
      </c>
      <c r="AV47" s="35">
        <f t="shared" si="14"/>
        <v>172</v>
      </c>
      <c r="AW47" t="s">
        <v>14</v>
      </c>
      <c r="AX47" s="48">
        <v>2</v>
      </c>
      <c r="AY47" s="35">
        <f t="shared" si="15"/>
        <v>71</v>
      </c>
      <c r="AZ47" t="s">
        <v>246</v>
      </c>
    </row>
    <row r="48" spans="32:52">
      <c r="AR48" s="48">
        <v>5</v>
      </c>
      <c r="AS48" s="35">
        <f t="shared" si="13"/>
        <v>140</v>
      </c>
      <c r="AT48" t="s">
        <v>118</v>
      </c>
      <c r="AU48" s="40">
        <v>10</v>
      </c>
      <c r="AV48" s="35">
        <f t="shared" si="14"/>
        <v>182</v>
      </c>
      <c r="AW48" t="s">
        <v>16</v>
      </c>
      <c r="AX48" s="40">
        <v>2</v>
      </c>
      <c r="AY48" s="35">
        <f t="shared" si="15"/>
        <v>73</v>
      </c>
      <c r="AZ48" t="s">
        <v>250</v>
      </c>
    </row>
    <row r="49" spans="44:52">
      <c r="AR49" s="48">
        <v>5</v>
      </c>
      <c r="AS49" s="35">
        <f t="shared" si="13"/>
        <v>145</v>
      </c>
      <c r="AT49" s="32" t="s">
        <v>41</v>
      </c>
      <c r="AU49" s="40">
        <v>10</v>
      </c>
      <c r="AV49" s="35">
        <f t="shared" si="14"/>
        <v>192</v>
      </c>
      <c r="AW49" t="s">
        <v>18</v>
      </c>
      <c r="AX49" s="40">
        <v>2</v>
      </c>
      <c r="AY49" s="35">
        <f t="shared" si="15"/>
        <v>75</v>
      </c>
      <c r="AZ49" t="s">
        <v>254</v>
      </c>
    </row>
    <row r="50" spans="44:52">
      <c r="AR50" s="48">
        <v>5</v>
      </c>
      <c r="AS50" s="35">
        <f t="shared" si="13"/>
        <v>150</v>
      </c>
      <c r="AT50" s="32" t="s">
        <v>330</v>
      </c>
      <c r="AU50" s="48">
        <v>10</v>
      </c>
      <c r="AV50" s="35">
        <f t="shared" si="14"/>
        <v>202</v>
      </c>
      <c r="AW50" t="s">
        <v>20</v>
      </c>
      <c r="AX50" s="40">
        <v>2</v>
      </c>
      <c r="AY50" s="35">
        <f t="shared" si="15"/>
        <v>77</v>
      </c>
      <c r="AZ50" t="s">
        <v>257</v>
      </c>
    </row>
    <row r="51" spans="44:52">
      <c r="AR51" s="48">
        <v>6</v>
      </c>
      <c r="AS51" s="35">
        <f t="shared" si="13"/>
        <v>156</v>
      </c>
      <c r="AT51" t="s">
        <v>128</v>
      </c>
      <c r="AU51" s="48">
        <v>10</v>
      </c>
      <c r="AV51" s="35">
        <f t="shared" si="14"/>
        <v>212</v>
      </c>
      <c r="AW51" t="s">
        <v>23</v>
      </c>
      <c r="AX51" s="40">
        <v>2</v>
      </c>
      <c r="AY51" s="35">
        <f t="shared" si="15"/>
        <v>79</v>
      </c>
      <c r="AZ51" t="s">
        <v>261</v>
      </c>
    </row>
    <row r="52" spans="44:52">
      <c r="AR52" s="48">
        <v>6</v>
      </c>
      <c r="AS52" s="35">
        <f t="shared" si="13"/>
        <v>162</v>
      </c>
      <c r="AT52" t="s">
        <v>22</v>
      </c>
      <c r="AU52" s="48">
        <v>10</v>
      </c>
      <c r="AV52" s="35">
        <f t="shared" si="14"/>
        <v>222</v>
      </c>
      <c r="AW52" t="s">
        <v>25</v>
      </c>
      <c r="AX52" s="40">
        <v>2</v>
      </c>
      <c r="AY52" s="35">
        <f t="shared" si="15"/>
        <v>81</v>
      </c>
      <c r="AZ52" t="s">
        <v>265</v>
      </c>
    </row>
    <row r="53" spans="44:52">
      <c r="AR53" s="48">
        <v>6</v>
      </c>
      <c r="AS53" s="35">
        <f t="shared" si="13"/>
        <v>168</v>
      </c>
      <c r="AT53" t="s">
        <v>130</v>
      </c>
      <c r="AX53" s="48">
        <v>2</v>
      </c>
      <c r="AY53" s="35">
        <f t="shared" si="15"/>
        <v>83</v>
      </c>
      <c r="AZ53" t="s">
        <v>144</v>
      </c>
    </row>
    <row r="54" spans="44:52">
      <c r="AR54" s="40">
        <v>8</v>
      </c>
      <c r="AS54" s="35">
        <f t="shared" si="13"/>
        <v>176</v>
      </c>
      <c r="AT54" t="s">
        <v>27</v>
      </c>
      <c r="AX54" s="48">
        <v>2</v>
      </c>
      <c r="AY54" s="35">
        <f t="shared" si="15"/>
        <v>85</v>
      </c>
      <c r="AZ54" t="s">
        <v>147</v>
      </c>
    </row>
    <row r="55" spans="44:52">
      <c r="AR55" s="40">
        <v>8</v>
      </c>
      <c r="AS55" s="35">
        <f t="shared" si="13"/>
        <v>184</v>
      </c>
      <c r="AT55" t="s">
        <v>133</v>
      </c>
      <c r="AX55" s="48">
        <v>2</v>
      </c>
      <c r="AY55" s="35">
        <f t="shared" si="15"/>
        <v>87</v>
      </c>
      <c r="AZ55" t="s">
        <v>152</v>
      </c>
    </row>
    <row r="56" spans="44:52">
      <c r="AR56" s="48">
        <v>8</v>
      </c>
      <c r="AS56" s="35">
        <f t="shared" si="13"/>
        <v>192</v>
      </c>
      <c r="AT56" t="s">
        <v>135</v>
      </c>
      <c r="AX56" s="48">
        <v>2</v>
      </c>
      <c r="AY56" s="35">
        <f t="shared" si="15"/>
        <v>89</v>
      </c>
      <c r="AZ56" t="s">
        <v>156</v>
      </c>
    </row>
    <row r="57" spans="44:52">
      <c r="AR57" s="48">
        <v>8</v>
      </c>
      <c r="AS57" s="35">
        <f t="shared" si="13"/>
        <v>200</v>
      </c>
      <c r="AT57" t="s">
        <v>137</v>
      </c>
      <c r="AX57" s="48">
        <v>2</v>
      </c>
      <c r="AY57" s="35">
        <f t="shared" si="15"/>
        <v>91</v>
      </c>
      <c r="AZ57" t="s">
        <v>160</v>
      </c>
    </row>
    <row r="58" spans="44:52">
      <c r="AR58" s="48">
        <v>8</v>
      </c>
      <c r="AS58" s="35">
        <f t="shared" si="13"/>
        <v>208</v>
      </c>
      <c r="AT58" t="s">
        <v>30</v>
      </c>
      <c r="AX58" s="48">
        <v>2</v>
      </c>
      <c r="AY58" s="35">
        <f t="shared" si="15"/>
        <v>93</v>
      </c>
      <c r="AZ58" t="s">
        <v>165</v>
      </c>
    </row>
    <row r="59" spans="44:52">
      <c r="AR59" s="48">
        <v>8</v>
      </c>
      <c r="AS59" s="35">
        <f t="shared" si="13"/>
        <v>216</v>
      </c>
      <c r="AT59" t="s">
        <v>140</v>
      </c>
      <c r="AX59" s="48">
        <v>2</v>
      </c>
      <c r="AY59" s="35">
        <f t="shared" si="15"/>
        <v>95</v>
      </c>
      <c r="AZ59" t="s">
        <v>169</v>
      </c>
    </row>
    <row r="60" spans="44:52">
      <c r="AR60" s="48">
        <v>8</v>
      </c>
      <c r="AS60" s="35">
        <f t="shared" si="13"/>
        <v>224</v>
      </c>
      <c r="AT60" t="s">
        <v>142</v>
      </c>
      <c r="AX60" s="40">
        <v>2</v>
      </c>
      <c r="AY60" s="35">
        <f t="shared" si="15"/>
        <v>97</v>
      </c>
      <c r="AZ60" t="s">
        <v>172</v>
      </c>
    </row>
    <row r="61" spans="44:52">
      <c r="AR61" s="48">
        <v>8</v>
      </c>
      <c r="AS61" s="35">
        <f t="shared" si="13"/>
        <v>232</v>
      </c>
      <c r="AT61" t="s">
        <v>12</v>
      </c>
      <c r="AX61" s="48">
        <v>2</v>
      </c>
      <c r="AY61" s="35">
        <f t="shared" si="15"/>
        <v>99</v>
      </c>
      <c r="AZ61" t="s">
        <v>177</v>
      </c>
    </row>
    <row r="62" spans="44:52">
      <c r="AR62" s="40">
        <v>10</v>
      </c>
      <c r="AS62" s="35">
        <f t="shared" si="13"/>
        <v>242</v>
      </c>
      <c r="AT62" t="s">
        <v>14</v>
      </c>
      <c r="AX62" s="48">
        <v>2</v>
      </c>
      <c r="AY62" s="35">
        <f t="shared" si="15"/>
        <v>101</v>
      </c>
      <c r="AZ62" t="s">
        <v>181</v>
      </c>
    </row>
    <row r="63" spans="44:52">
      <c r="AR63" s="40">
        <v>10</v>
      </c>
      <c r="AS63" s="35">
        <f t="shared" si="13"/>
        <v>252</v>
      </c>
      <c r="AT63" t="s">
        <v>16</v>
      </c>
      <c r="AX63" s="48">
        <v>2</v>
      </c>
      <c r="AY63" s="35">
        <f t="shared" si="15"/>
        <v>103</v>
      </c>
      <c r="AZ63" t="s">
        <v>185</v>
      </c>
    </row>
    <row r="64" spans="44:52">
      <c r="AR64" s="40">
        <v>10</v>
      </c>
      <c r="AS64" s="35">
        <f t="shared" si="13"/>
        <v>262</v>
      </c>
      <c r="AT64" t="s">
        <v>18</v>
      </c>
      <c r="AX64" s="48">
        <v>2</v>
      </c>
      <c r="AY64" s="35">
        <f t="shared" si="15"/>
        <v>105</v>
      </c>
      <c r="AZ64" t="s">
        <v>189</v>
      </c>
    </row>
    <row r="65" spans="44:52">
      <c r="AR65" s="40">
        <v>10</v>
      </c>
      <c r="AS65" s="35">
        <f t="shared" si="13"/>
        <v>272</v>
      </c>
      <c r="AT65" t="s">
        <v>20</v>
      </c>
      <c r="AX65" s="40">
        <v>2</v>
      </c>
      <c r="AY65" s="35">
        <f t="shared" si="15"/>
        <v>107</v>
      </c>
      <c r="AZ65" t="s">
        <v>193</v>
      </c>
    </row>
    <row r="66" spans="44:52">
      <c r="AR66" s="48">
        <v>10</v>
      </c>
      <c r="AS66" s="35">
        <f t="shared" si="13"/>
        <v>282</v>
      </c>
      <c r="AT66" t="s">
        <v>23</v>
      </c>
      <c r="AX66" s="40">
        <v>2</v>
      </c>
      <c r="AY66" s="35">
        <f t="shared" si="15"/>
        <v>109</v>
      </c>
      <c r="AZ66" t="s">
        <v>195</v>
      </c>
    </row>
    <row r="67" spans="44:52">
      <c r="AR67" s="48">
        <v>10</v>
      </c>
      <c r="AS67" s="35">
        <f t="shared" si="13"/>
        <v>292</v>
      </c>
      <c r="AT67" t="s">
        <v>25</v>
      </c>
      <c r="AX67" s="48">
        <v>2</v>
      </c>
      <c r="AY67" s="35">
        <f t="shared" si="15"/>
        <v>111</v>
      </c>
      <c r="AZ67" t="s">
        <v>199</v>
      </c>
    </row>
    <row r="68" spans="44:52">
      <c r="AR68" s="48">
        <v>10</v>
      </c>
      <c r="AS68" s="35">
        <f t="shared" si="13"/>
        <v>302</v>
      </c>
      <c r="AT68" t="s">
        <v>25</v>
      </c>
      <c r="AX68" s="48">
        <v>2</v>
      </c>
      <c r="AY68" s="35">
        <f t="shared" si="15"/>
        <v>113</v>
      </c>
      <c r="AZ68" t="s">
        <v>202</v>
      </c>
    </row>
    <row r="69" spans="44:52">
      <c r="AR69" s="40">
        <v>10</v>
      </c>
      <c r="AS69" s="35">
        <f t="shared" si="13"/>
        <v>312</v>
      </c>
      <c r="AT69" t="s">
        <v>18</v>
      </c>
      <c r="AX69" s="48">
        <v>2</v>
      </c>
      <c r="AY69" s="35">
        <f t="shared" si="15"/>
        <v>115</v>
      </c>
      <c r="AZ69" t="s">
        <v>77</v>
      </c>
    </row>
    <row r="70" spans="44:52">
      <c r="AR70" s="40">
        <v>10</v>
      </c>
      <c r="AS70" s="35">
        <f t="shared" si="13"/>
        <v>322</v>
      </c>
      <c r="AT70" t="s">
        <v>20</v>
      </c>
      <c r="AX70" s="48">
        <v>2</v>
      </c>
      <c r="AY70" s="35">
        <f t="shared" si="15"/>
        <v>117</v>
      </c>
      <c r="AZ70" t="s">
        <v>79</v>
      </c>
    </row>
    <row r="71" spans="44:52">
      <c r="AR71" s="48">
        <v>10</v>
      </c>
      <c r="AS71" s="35">
        <f>AS70+AR71</f>
        <v>332</v>
      </c>
      <c r="AT71" t="s">
        <v>23</v>
      </c>
      <c r="AX71" s="48">
        <v>2</v>
      </c>
      <c r="AY71" s="35">
        <f t="shared" ref="AY71:AY99" si="17">AY70+AX71</f>
        <v>119</v>
      </c>
      <c r="AZ71" t="s">
        <v>83</v>
      </c>
    </row>
    <row r="72" spans="44:52">
      <c r="AR72" s="48">
        <v>10</v>
      </c>
      <c r="AS72" s="35">
        <f>AS71+AR72</f>
        <v>342</v>
      </c>
      <c r="AT72" t="s">
        <v>25</v>
      </c>
      <c r="AX72" s="48">
        <v>2</v>
      </c>
      <c r="AY72" s="35">
        <f t="shared" si="17"/>
        <v>121</v>
      </c>
      <c r="AZ72" t="s">
        <v>87</v>
      </c>
    </row>
    <row r="73" spans="44:52">
      <c r="AR73" s="48"/>
      <c r="AX73" s="48">
        <v>2</v>
      </c>
      <c r="AY73" s="35">
        <f t="shared" si="17"/>
        <v>123</v>
      </c>
      <c r="AZ73" t="s">
        <v>91</v>
      </c>
    </row>
    <row r="74" spans="44:52">
      <c r="AX74" s="40">
        <v>3</v>
      </c>
      <c r="AY74" s="35">
        <f t="shared" si="17"/>
        <v>126</v>
      </c>
      <c r="AZ74" t="s">
        <v>94</v>
      </c>
    </row>
    <row r="75" spans="44:52">
      <c r="AX75" s="48">
        <v>3</v>
      </c>
      <c r="AY75" s="35">
        <f t="shared" si="17"/>
        <v>129</v>
      </c>
      <c r="AZ75" t="s">
        <v>97</v>
      </c>
    </row>
    <row r="76" spans="44:52">
      <c r="AX76" s="48">
        <v>3</v>
      </c>
      <c r="AY76" s="35">
        <f t="shared" si="17"/>
        <v>132</v>
      </c>
      <c r="AZ76" t="s">
        <v>100</v>
      </c>
    </row>
    <row r="77" spans="44:52">
      <c r="AX77" s="48">
        <v>3</v>
      </c>
      <c r="AY77" s="35">
        <f t="shared" si="17"/>
        <v>135</v>
      </c>
      <c r="AZ77" t="s">
        <v>104</v>
      </c>
    </row>
    <row r="78" spans="44:52">
      <c r="AX78" s="48">
        <v>3</v>
      </c>
      <c r="AY78" s="35">
        <f t="shared" si="17"/>
        <v>138</v>
      </c>
      <c r="AZ78" t="s">
        <v>108</v>
      </c>
    </row>
    <row r="79" spans="44:52">
      <c r="AX79" s="48">
        <v>3</v>
      </c>
      <c r="AY79" s="35">
        <f t="shared" si="17"/>
        <v>141</v>
      </c>
      <c r="AZ79" t="s">
        <v>111</v>
      </c>
    </row>
    <row r="80" spans="44:52">
      <c r="AX80" s="48">
        <v>3</v>
      </c>
      <c r="AY80" s="35">
        <f t="shared" si="17"/>
        <v>144</v>
      </c>
      <c r="AZ80" t="s">
        <v>114</v>
      </c>
    </row>
    <row r="81" spans="50:52">
      <c r="AX81" s="48">
        <v>3</v>
      </c>
      <c r="AY81" s="35">
        <f t="shared" si="17"/>
        <v>147</v>
      </c>
      <c r="AZ81" t="s">
        <v>119</v>
      </c>
    </row>
    <row r="82" spans="50:52">
      <c r="AX82" s="48">
        <v>3</v>
      </c>
      <c r="AY82" s="35">
        <f t="shared" si="17"/>
        <v>150</v>
      </c>
      <c r="AZ82" t="s">
        <v>124</v>
      </c>
    </row>
    <row r="83" spans="50:52">
      <c r="AX83" s="48">
        <v>3</v>
      </c>
      <c r="AY83" s="35">
        <f t="shared" si="17"/>
        <v>153</v>
      </c>
      <c r="AZ83" t="s">
        <v>127</v>
      </c>
    </row>
    <row r="84" spans="50:52">
      <c r="AX84" s="48">
        <v>3</v>
      </c>
      <c r="AY84" s="35">
        <f t="shared" si="17"/>
        <v>156</v>
      </c>
      <c r="AZ84" t="s">
        <v>129</v>
      </c>
    </row>
    <row r="85" spans="50:52">
      <c r="AX85" s="48">
        <v>3</v>
      </c>
      <c r="AY85" s="35">
        <f t="shared" si="17"/>
        <v>159</v>
      </c>
      <c r="AZ85" t="s">
        <v>131</v>
      </c>
    </row>
    <row r="86" spans="50:52">
      <c r="AX86" s="40">
        <v>3</v>
      </c>
      <c r="AY86" s="35">
        <f t="shared" si="17"/>
        <v>162</v>
      </c>
      <c r="AZ86" t="s">
        <v>134</v>
      </c>
    </row>
    <row r="87" spans="50:52">
      <c r="AX87" s="40">
        <v>3</v>
      </c>
      <c r="AY87" s="35">
        <f t="shared" si="17"/>
        <v>165</v>
      </c>
      <c r="AZ87" t="s">
        <v>136</v>
      </c>
    </row>
    <row r="88" spans="50:52">
      <c r="AX88" s="40">
        <v>3</v>
      </c>
      <c r="AY88" s="35">
        <f t="shared" si="17"/>
        <v>168</v>
      </c>
      <c r="AZ88" t="s">
        <v>138</v>
      </c>
    </row>
    <row r="89" spans="50:52">
      <c r="AX89" s="48">
        <v>3</v>
      </c>
      <c r="AY89" s="35">
        <f t="shared" si="17"/>
        <v>171</v>
      </c>
      <c r="AZ89" t="s">
        <v>141</v>
      </c>
    </row>
    <row r="90" spans="50:52">
      <c r="AX90" s="48">
        <v>3</v>
      </c>
      <c r="AY90" s="35">
        <f t="shared" si="17"/>
        <v>174</v>
      </c>
      <c r="AZ90" t="s">
        <v>11</v>
      </c>
    </row>
    <row r="91" spans="50:52">
      <c r="AX91" s="48">
        <v>3</v>
      </c>
      <c r="AY91" s="35">
        <f t="shared" si="17"/>
        <v>177</v>
      </c>
      <c r="AZ91" t="s">
        <v>13</v>
      </c>
    </row>
    <row r="92" spans="50:52">
      <c r="AX92" s="40">
        <v>3</v>
      </c>
      <c r="AY92" s="35">
        <f t="shared" si="17"/>
        <v>180</v>
      </c>
      <c r="AZ92" t="s">
        <v>15</v>
      </c>
    </row>
    <row r="93" spans="50:52">
      <c r="AX93" s="40">
        <v>3</v>
      </c>
      <c r="AY93" s="35">
        <f t="shared" si="17"/>
        <v>183</v>
      </c>
      <c r="AZ93" t="s">
        <v>17</v>
      </c>
    </row>
    <row r="94" spans="50:52">
      <c r="AX94" s="40">
        <v>3</v>
      </c>
      <c r="AY94" s="35">
        <f t="shared" si="17"/>
        <v>186</v>
      </c>
      <c r="AZ94" t="s">
        <v>19</v>
      </c>
    </row>
    <row r="95" spans="50:52">
      <c r="AX95" s="48">
        <v>3</v>
      </c>
      <c r="AY95" s="35">
        <f t="shared" si="17"/>
        <v>189</v>
      </c>
      <c r="AZ95" t="s">
        <v>21</v>
      </c>
    </row>
    <row r="96" spans="50:52">
      <c r="AX96" s="48">
        <v>3</v>
      </c>
      <c r="AY96" s="35">
        <f t="shared" si="17"/>
        <v>192</v>
      </c>
      <c r="AZ96" t="s">
        <v>24</v>
      </c>
    </row>
    <row r="97" spans="50:52">
      <c r="AX97" s="48">
        <v>4</v>
      </c>
      <c r="AY97" s="35">
        <f t="shared" si="17"/>
        <v>196</v>
      </c>
      <c r="AZ97" t="s">
        <v>26</v>
      </c>
    </row>
    <row r="98" spans="50:52">
      <c r="AX98" s="48">
        <v>5</v>
      </c>
      <c r="AY98" s="35">
        <f t="shared" si="17"/>
        <v>201</v>
      </c>
      <c r="AZ98" t="s">
        <v>28</v>
      </c>
    </row>
    <row r="99" spans="50:52">
      <c r="AX99" s="48">
        <v>5</v>
      </c>
      <c r="AY99" s="35">
        <f t="shared" si="17"/>
        <v>206</v>
      </c>
      <c r="AZ99" s="32" t="s">
        <v>29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L100"/>
  <sheetViews>
    <sheetView view="pageLayout" topLeftCell="AZ1" workbookViewId="0">
      <selection activeCell="BA1" sqref="BA1:CC30"/>
    </sheetView>
  </sheetViews>
  <sheetFormatPr baseColWidth="10" defaultColWidth="11" defaultRowHeight="13"/>
  <cols>
    <col min="2" max="2" width="3.85546875" bestFit="1" customWidth="1"/>
    <col min="3" max="3" width="5.28515625" customWidth="1"/>
    <col min="4" max="4" width="18.7109375" bestFit="1" customWidth="1"/>
    <col min="5" max="5" width="6.42578125" bestFit="1" customWidth="1"/>
    <col min="6" max="6" width="3.85546875" bestFit="1" customWidth="1"/>
    <col min="7" max="7" width="6.42578125" customWidth="1"/>
    <col min="8" max="8" width="15.42578125" bestFit="1" customWidth="1"/>
    <col min="9" max="9" width="3.85546875" bestFit="1" customWidth="1"/>
    <col min="10" max="10" width="5.28515625" bestFit="1" customWidth="1"/>
    <col min="11" max="11" width="16.7109375" bestFit="1" customWidth="1"/>
    <col min="12" max="12" width="2.85546875" bestFit="1" customWidth="1"/>
    <col min="13" max="13" width="5.28515625" bestFit="1" customWidth="1"/>
    <col min="14" max="14" width="17.5703125" bestFit="1" customWidth="1"/>
    <col min="15" max="15" width="2.85546875" bestFit="1" customWidth="1"/>
    <col min="16" max="16" width="5.28515625" bestFit="1" customWidth="1"/>
    <col min="17" max="17" width="17.5703125" bestFit="1" customWidth="1"/>
    <col min="18" max="18" width="3.85546875" style="27" bestFit="1" customWidth="1"/>
    <col min="19" max="19" width="5.28515625" style="27" bestFit="1" customWidth="1"/>
    <col min="20" max="20" width="13.42578125" bestFit="1" customWidth="1"/>
    <col min="21" max="21" width="3.85546875" style="27" bestFit="1" customWidth="1"/>
    <col min="22" max="22" width="5.28515625" style="27" bestFit="1" customWidth="1"/>
    <col min="23" max="23" width="13.28515625" bestFit="1" customWidth="1"/>
    <col min="24" max="24" width="3.85546875" style="35" bestFit="1" customWidth="1"/>
    <col min="25" max="25" width="5.28515625" style="35" bestFit="1" customWidth="1"/>
    <col min="26" max="26" width="33.28515625" bestFit="1" customWidth="1"/>
    <col min="27" max="27" width="25.85546875" bestFit="1" customWidth="1"/>
    <col min="28" max="28" width="3.85546875" style="35" bestFit="1" customWidth="1"/>
    <col min="29" max="29" width="5.28515625" style="35" bestFit="1" customWidth="1"/>
    <col min="30" max="30" width="42.28515625" bestFit="1" customWidth="1"/>
    <col min="31" max="31" width="25.42578125" bestFit="1" customWidth="1"/>
    <col min="32" max="32" width="14.140625" style="35" bestFit="1" customWidth="1"/>
    <col min="33" max="33" width="5.28515625" style="35" bestFit="1" customWidth="1"/>
    <col min="34" max="34" width="21.5703125" bestFit="1" customWidth="1"/>
    <col min="35" max="35" width="3.85546875" style="35" bestFit="1" customWidth="1"/>
    <col min="36" max="36" width="5.28515625" style="35" bestFit="1" customWidth="1"/>
    <col min="37" max="37" width="22.5703125" bestFit="1" customWidth="1"/>
    <col min="38" max="38" width="3.85546875" style="35" bestFit="1" customWidth="1"/>
    <col min="39" max="39" width="5.28515625" style="35" bestFit="1" customWidth="1"/>
    <col min="40" max="40" width="22.42578125" bestFit="1" customWidth="1"/>
    <col min="41" max="41" width="3.85546875" style="35" bestFit="1" customWidth="1"/>
    <col min="42" max="42" width="5.28515625" style="35" bestFit="1" customWidth="1"/>
    <col min="43" max="43" width="23.42578125" bestFit="1" customWidth="1"/>
    <col min="44" max="44" width="3.85546875" style="35" bestFit="1" customWidth="1"/>
    <col min="45" max="45" width="5.28515625" style="35" bestFit="1" customWidth="1"/>
    <col min="46" max="46" width="45.5703125" bestFit="1" customWidth="1"/>
    <col min="47" max="47" width="3.85546875" style="35" bestFit="1" customWidth="1"/>
    <col min="48" max="48" width="5.28515625" style="35" bestFit="1" customWidth="1"/>
    <col min="49" max="49" width="45.5703125" bestFit="1" customWidth="1"/>
    <col min="50" max="50" width="3.85546875" style="35" bestFit="1" customWidth="1"/>
    <col min="51" max="51" width="5.28515625" style="35" bestFit="1" customWidth="1"/>
    <col min="52" max="52" width="39.5703125" bestFit="1" customWidth="1"/>
    <col min="53" max="53" width="27.7109375" bestFit="1" customWidth="1"/>
    <col min="54" max="54" width="11" bestFit="1" customWidth="1"/>
    <col min="55" max="55" width="16.5703125" bestFit="1" customWidth="1"/>
    <col min="56" max="56" width="13.140625" customWidth="1"/>
    <col min="57" max="57" width="14.28515625" customWidth="1"/>
    <col min="58" max="58" width="16.7109375" bestFit="1" customWidth="1"/>
    <col min="59" max="59" width="16.28515625" bestFit="1" customWidth="1"/>
    <col min="60" max="60" width="18.85546875" customWidth="1"/>
    <col min="61" max="61" width="17.28515625" bestFit="1" customWidth="1"/>
  </cols>
  <sheetData>
    <row r="1" spans="1:64">
      <c r="D1" s="26" t="str">
        <f ca="1">IF(ISNA(D2)=TRUE,D10,D2)</f>
        <v>Une femme</v>
      </c>
      <c r="H1" t="str">
        <f ca="1">IF(VLOOKUP($D$1,$D$5:$E$18,2,FALSE)="M",VLOOKUP(RANDBETWEEN(0,F3),G5:H14,2,TRUE),VLOOKUP(RANDBETWEEN(0,I3),J5:K14,2,TRUE))</f>
        <v>afro-americaine</v>
      </c>
      <c r="K1" s="26" t="str">
        <f ca="1">IF(ISNA(H1)=TRUE,IF(VLOOKUP($D$1,$D$5:$E$18,2,TRUE)="M",H13,K13),H1)</f>
        <v>afro-americaine</v>
      </c>
      <c r="L1" s="27"/>
      <c r="M1" s="27"/>
      <c r="N1" t="str">
        <f ca="1">IF(VLOOKUP($D$1,$D$5:$E$10,2,FALSE)="M",VLOOKUP(RANDBETWEEN(0,L3),M5:N9,2,TRUE),VLOOKUP(RANDBETWEEN(0,O3),P5:Q9,2,TRUE))</f>
        <v>plutot grande</v>
      </c>
      <c r="Q1" s="26" t="str">
        <f ca="1">IF(ISNA(N1)=TRUE,IF(VLOOKUP($D$1,$D$5:$E$10,2,FALSE)="M",N7,Q8),N1)</f>
        <v>plutot grande</v>
      </c>
      <c r="R1"/>
      <c r="S1"/>
      <c r="T1" t="str">
        <f ca="1">IF(VLOOKUP($D$1,$D$5:$E$10,2,FALSE)="M",VLOOKUP(RANDBETWEEN(0,R3),S5:T8,2,TRUE),VLOOKUP(RANDBETWEEN(0,U3),V5:W8,2,TRUE))</f>
        <v>maigre</v>
      </c>
      <c r="U1"/>
      <c r="V1"/>
      <c r="W1" s="26" t="str">
        <f ca="1">IF(ISNA(T1)=TRUE,IF(VLOOKUP($D$1,$D$5:$E$10,2,FALSE)="M",T7,W7),IF(T1=0,"",T1))</f>
        <v>maigre</v>
      </c>
      <c r="Z1" t="str">
        <f ca="1">IF(VLOOKUP($D$1,$D$5:$E$10,2,FALSE)="M",VLOOKUP(RANDBETWEEN(0,X3),Y5:Z12,2,TRUE),VLOOKUP(RANDBETWEEN(0,AB3),AC5:AD12,2,TRUE))</f>
        <v>avec une tenue pare-feu de pompier</v>
      </c>
      <c r="AB1"/>
      <c r="AD1" s="26" t="str">
        <f ca="1">IF(ISNA(Z1)=TRUE,IF(VLOOKUP($D$1,$D$5:$E$10,2,FALSE)="M",Z11,AD11),Z1)</f>
        <v>avec une tenue pare-feu de pompier</v>
      </c>
      <c r="AE1" t="s">
        <v>669</v>
      </c>
      <c r="AF1" t="s">
        <v>670</v>
      </c>
      <c r="AG1" s="35" t="str">
        <f ca="1">IF(ISNA(AF2)=TRUE,AG2,AF2)</f>
        <v>FS</v>
      </c>
      <c r="AH1" s="26" t="str">
        <f ca="1">IF($AG$1="MS",AH2,IF($AG$1="FS",AK2,IF($AG$1="MP",AN2,IF($AG$1="FP",AQ2,""))))</f>
        <v>tachée de sang frais</v>
      </c>
      <c r="AI1"/>
      <c r="AL1"/>
      <c r="AN1" s="27"/>
      <c r="AO1" s="27"/>
      <c r="AQ1" s="27"/>
      <c r="AR1"/>
      <c r="AS1"/>
      <c r="AT1" t="str">
        <f ca="1">IF(VLOOKUP($D$1,$D$5:$E$10,2,FALSE)="M",VLOOKUP(RANDBETWEEN(0,AR3),AS5:AT71,2,TRUE),VLOOKUP(RANDBETWEEN(0,AU3),AV5:AW58,2,TRUE))</f>
        <v>avec une casquette</v>
      </c>
      <c r="AU1"/>
      <c r="AV1"/>
      <c r="AW1" s="26" t="str">
        <f ca="1">IF(ISNA(AT1)=TRUE,IF(VLOOKUP($D$1,$D$5:$E$10,2,FALSE)="M",AT68,AW55),AT1)</f>
        <v>avec une casquette</v>
      </c>
      <c r="AX1"/>
      <c r="AY1"/>
      <c r="AZ1" s="26" t="str">
        <f ca="1">VLOOKUP(RANDBETWEEN(1,AX3),AY5:AZ100,2,TRUE)</f>
        <v>les deux mains arrachées</v>
      </c>
      <c r="BF1" s="26" t="str">
        <f ca="1">BC2&amp;" "&amp;BF2</f>
        <v>une hachette plantée dans l'abdomen</v>
      </c>
      <c r="BI1" s="26" t="str">
        <f ca="1">VLOOKUP(RANDBETWEEN(0,BG3),BH5:BI18,2,TRUE)</f>
        <v>grognements graves</v>
      </c>
      <c r="BL1" s="26" t="str">
        <f ca="1">VLOOKUP(RANDBETWEEN(0,BJ3),BK5:BL18,2,TRUE)</f>
        <v>démarche trébuchante</v>
      </c>
    </row>
    <row r="2" spans="1:64" ht="39" customHeight="1" thickBot="1">
      <c r="A2" s="5" t="s">
        <v>671</v>
      </c>
      <c r="D2" t="str">
        <f ca="1">VLOOKUP(RANDBETWEEN(0,B3),C5:D11,2,TRUE)</f>
        <v>Une femme</v>
      </c>
      <c r="H2" t="str">
        <f ca="1">VLOOKUP(RANDBETWEEN(0,F3),G5:H14,2,TRUE)</f>
        <v>blanc americain</v>
      </c>
      <c r="K2" t="str">
        <f ca="1">VLOOKUP(RANDBETWEEN(0,I3),J5:K13,2,TRUE)</f>
        <v>hispano</v>
      </c>
      <c r="N2" t="str">
        <f ca="1">VLOOKUP(RANDBETWEEN(0,L3),M5:N9,2,TRUE)</f>
        <v>de taille moyenne</v>
      </c>
      <c r="Q2" t="str">
        <f ca="1">VLOOKUP(RANDBETWEEN(0,O3),P6:Q8,2,TRUE)</f>
        <v>de taille moyenne</v>
      </c>
      <c r="R2"/>
      <c r="S2"/>
      <c r="T2" t="str">
        <f ca="1">VLOOKUP(RANDBETWEEN(0,R3),S5:T8,2,TRUE)</f>
        <v>gras</v>
      </c>
      <c r="U2"/>
      <c r="V2"/>
      <c r="W2" t="str">
        <f ca="1">VLOOKUP(RANDBETWEEN(0,U3),V5:W8,2,TRUE)</f>
        <v>maigre</v>
      </c>
      <c r="Z2" t="str">
        <f ca="1">VLOOKUP(RANDBETWEEN(0,X3),Y5:Z12,2,TRUE)</f>
        <v>en marcel de pompier</v>
      </c>
      <c r="AB2"/>
      <c r="AD2" t="str">
        <f ca="1">VLOOKUP(RANDBETWEEN(0,AB3),AC5:AD12,2,TRUE)</f>
        <v>en t-shirt de pompier</v>
      </c>
      <c r="AE2">
        <f ca="1">IF(COUNTIF($Z$5:$AA$12,$AD$1)&gt;0,1,2)</f>
        <v>1</v>
      </c>
      <c r="AF2" s="35" t="str">
        <f ca="1">IF(VLOOKUP($AD$1,$Z$5:$AA$12,2,FALSE)="MS","MS",IF(VLOOKUP($AD$1,$Z$5:$AA$12,2,FALSE)="FS","FS",IF(VLOOKUP($AD$1,$Z$5:$AA$12,2,FALSE)="MP","MP","FP")))</f>
        <v>FS</v>
      </c>
      <c r="AG2" s="35" t="str">
        <f ca="1">IF(VLOOKUP($AD$1,$AD$5:$AE$12,2,FALSE)="MS","MS",IF(VLOOKUP($AD$1,$AD$5:$AE$12,2,FALSE)="FS","FS",IF(VLOOKUP($AD$1,$AD$5:$AE$12,2,FALSE)="MP","MP","FP")))</f>
        <v>FS</v>
      </c>
      <c r="AH2" t="str">
        <f ca="1">VLOOKUP(RANDBETWEEN(0,AF3),AG5:AH28,2,TRUE)</f>
        <v>taché de camboui</v>
      </c>
      <c r="AI2"/>
      <c r="AK2" t="str">
        <f ca="1">VLOOKUP(RANDBETWEEN(0,AI3),AJ5:AK28,2,TRUE)</f>
        <v>tachée de sang frais</v>
      </c>
      <c r="AL2"/>
      <c r="AN2" t="str">
        <f ca="1">VLOOKUP(RANDBETWEEN(0,AL3),AM5:AN28,2,TRUE)</f>
        <v>tachés de sang frais</v>
      </c>
      <c r="AO2"/>
      <c r="AQ2" t="str">
        <f ca="1">VLOOKUP(RANDBETWEEN(0,AO3),AP5:AQ28,2,TRUE)</f>
        <v>usées</v>
      </c>
      <c r="AR2"/>
      <c r="AS2"/>
      <c r="AT2" t="str">
        <f ca="1">VLOOKUP(RANDBETWEEN(0,AR3),AS5:AT71,2,TRUE)</f>
        <v>les mains en sang</v>
      </c>
      <c r="AU2"/>
      <c r="AV2"/>
      <c r="AW2" t="str">
        <f ca="1">VLOOKUP(RANDBETWEEN(0,AU3),AV5:AW58,2,TRUE)</f>
        <v>la peau jaunie</v>
      </c>
      <c r="AX2"/>
      <c r="AY2"/>
      <c r="BC2" s="27" t="str">
        <f ca="1">VLOOKUP(RANDBETWEEN(0,BA3),BB5:BC26,2,TRUE)</f>
        <v>une hachette plantée</v>
      </c>
      <c r="BF2" s="27" t="str">
        <f ca="1">VLOOKUP(RANDBETWEEN(0,BD3),BE5:BF30,2,TRUE)</f>
        <v>dans l'abdomen</v>
      </c>
    </row>
    <row r="3" spans="1:64" ht="14" thickBot="1">
      <c r="A3" s="5" t="s">
        <v>672</v>
      </c>
      <c r="B3" s="14">
        <f>SUM(B6:B11)</f>
        <v>110</v>
      </c>
      <c r="C3" s="15"/>
      <c r="D3" s="15"/>
      <c r="E3" s="16"/>
      <c r="F3" s="14">
        <f>SUM(F6:F14)</f>
        <v>54</v>
      </c>
      <c r="G3" s="15"/>
      <c r="H3" s="15"/>
      <c r="I3" s="14">
        <f>SUM(I6:I14)</f>
        <v>54</v>
      </c>
      <c r="J3" s="15"/>
      <c r="K3" s="16"/>
      <c r="L3" s="14">
        <f>SUM(L6:L9)</f>
        <v>60</v>
      </c>
      <c r="M3" s="15"/>
      <c r="N3" s="16"/>
      <c r="O3" s="14">
        <f>SUM(O6:O9)</f>
        <v>55</v>
      </c>
      <c r="P3" s="15"/>
      <c r="Q3" s="16"/>
      <c r="R3" s="14">
        <f>SUM(R6:R8)</f>
        <v>60</v>
      </c>
      <c r="S3" s="15"/>
      <c r="U3" s="14">
        <f>SUM(U6:U8)</f>
        <v>62</v>
      </c>
      <c r="V3" s="15"/>
      <c r="X3" s="35">
        <f>SUM(X6:X12)</f>
        <v>49</v>
      </c>
      <c r="AB3" s="35">
        <f>SUM(AB6:AB12)</f>
        <v>49</v>
      </c>
      <c r="AF3" s="35">
        <f>SUM(AF5:AF28)</f>
        <v>146</v>
      </c>
      <c r="AI3" s="35">
        <f>SUM(AI5:AI28)</f>
        <v>146</v>
      </c>
      <c r="AL3" s="35">
        <f>SUM(AL5:AL28)</f>
        <v>146</v>
      </c>
      <c r="AO3" s="35">
        <f>SUM(AO5:AO28)</f>
        <v>146</v>
      </c>
      <c r="AR3" s="35">
        <f>SUM(AR6:AR71)</f>
        <v>297</v>
      </c>
      <c r="AU3" s="35">
        <f>SUM(AU6:AU58)</f>
        <v>259</v>
      </c>
      <c r="AX3" s="35">
        <f>SUM(AX6:AX100)</f>
        <v>208</v>
      </c>
      <c r="BA3" s="14">
        <f>SUM(BA6:BA26)</f>
        <v>114</v>
      </c>
      <c r="BB3" s="15"/>
      <c r="BD3" s="14">
        <f>SUM(BD6:BD30)</f>
        <v>125</v>
      </c>
      <c r="BE3" s="15"/>
      <c r="BG3" s="14">
        <f>SUM(BG6:BG18)</f>
        <v>39</v>
      </c>
      <c r="BH3" s="15"/>
      <c r="BJ3" s="14">
        <f>SUM(BJ6:BJ18)</f>
        <v>156</v>
      </c>
      <c r="BK3" s="15"/>
    </row>
    <row r="4" spans="1:64" s="2" customFormat="1" ht="14" thickBot="1">
      <c r="B4" s="7" t="s">
        <v>673</v>
      </c>
      <c r="C4" s="8" t="s">
        <v>674</v>
      </c>
      <c r="D4" s="8" t="s">
        <v>675</v>
      </c>
      <c r="E4" s="9" t="s">
        <v>676</v>
      </c>
      <c r="F4" s="7" t="s">
        <v>673</v>
      </c>
      <c r="G4" s="8" t="s">
        <v>674</v>
      </c>
      <c r="H4" s="8" t="s">
        <v>677</v>
      </c>
      <c r="I4" s="7" t="s">
        <v>673</v>
      </c>
      <c r="J4" s="8" t="s">
        <v>674</v>
      </c>
      <c r="K4" s="9" t="s">
        <v>678</v>
      </c>
      <c r="L4" s="7" t="s">
        <v>673</v>
      </c>
      <c r="M4" s="13" t="s">
        <v>674</v>
      </c>
      <c r="N4" s="9" t="s">
        <v>679</v>
      </c>
      <c r="O4" s="7" t="s">
        <v>673</v>
      </c>
      <c r="P4" s="13" t="s">
        <v>674</v>
      </c>
      <c r="Q4" s="9" t="s">
        <v>680</v>
      </c>
      <c r="R4" s="7" t="s">
        <v>673</v>
      </c>
      <c r="S4" s="13" t="s">
        <v>674</v>
      </c>
      <c r="T4" s="5" t="s">
        <v>681</v>
      </c>
      <c r="U4" s="7" t="s">
        <v>673</v>
      </c>
      <c r="V4" s="13" t="s">
        <v>674</v>
      </c>
      <c r="W4" s="5" t="s">
        <v>682</v>
      </c>
      <c r="X4" s="39" t="s">
        <v>673</v>
      </c>
      <c r="Y4" s="42" t="s">
        <v>674</v>
      </c>
      <c r="Z4" s="13" t="s">
        <v>685</v>
      </c>
      <c r="AA4" s="9" t="s">
        <v>686</v>
      </c>
      <c r="AB4" s="39" t="s">
        <v>673</v>
      </c>
      <c r="AC4" s="42" t="s">
        <v>674</v>
      </c>
      <c r="AD4" s="13" t="s">
        <v>685</v>
      </c>
      <c r="AE4" s="9" t="s">
        <v>686</v>
      </c>
      <c r="AF4" s="39" t="s">
        <v>673</v>
      </c>
      <c r="AG4" s="42" t="s">
        <v>674</v>
      </c>
      <c r="AH4" s="2" t="s">
        <v>689</v>
      </c>
      <c r="AI4" s="39" t="s">
        <v>673</v>
      </c>
      <c r="AJ4" s="42" t="s">
        <v>674</v>
      </c>
      <c r="AK4" s="2" t="s">
        <v>690</v>
      </c>
      <c r="AL4" s="39" t="s">
        <v>673</v>
      </c>
      <c r="AM4" s="42" t="s">
        <v>674</v>
      </c>
      <c r="AN4" s="2" t="s">
        <v>691</v>
      </c>
      <c r="AO4" s="39" t="s">
        <v>673</v>
      </c>
      <c r="AP4" s="42" t="s">
        <v>674</v>
      </c>
      <c r="AQ4" s="2" t="s">
        <v>692</v>
      </c>
      <c r="AR4" s="39" t="s">
        <v>673</v>
      </c>
      <c r="AS4" s="42" t="s">
        <v>674</v>
      </c>
      <c r="AT4" s="2" t="s">
        <v>693</v>
      </c>
      <c r="AU4" s="39" t="s">
        <v>673</v>
      </c>
      <c r="AV4" s="42" t="s">
        <v>674</v>
      </c>
      <c r="AW4" s="2" t="s">
        <v>694</v>
      </c>
      <c r="AX4" s="39" t="s">
        <v>673</v>
      </c>
      <c r="AY4" s="42" t="s">
        <v>674</v>
      </c>
      <c r="AZ4" s="2" t="s">
        <v>695</v>
      </c>
      <c r="BA4" s="7" t="s">
        <v>673</v>
      </c>
      <c r="BB4" s="13" t="s">
        <v>674</v>
      </c>
      <c r="BC4"/>
      <c r="BD4" s="7" t="s">
        <v>673</v>
      </c>
      <c r="BE4" s="13" t="s">
        <v>674</v>
      </c>
      <c r="BF4"/>
      <c r="BG4" s="7" t="s">
        <v>673</v>
      </c>
      <c r="BH4" s="13" t="s">
        <v>674</v>
      </c>
      <c r="BI4"/>
      <c r="BJ4" s="7" t="s">
        <v>673</v>
      </c>
      <c r="BK4" s="13" t="s">
        <v>674</v>
      </c>
      <c r="BL4"/>
    </row>
    <row r="5" spans="1:64" ht="14" thickBot="1">
      <c r="B5" s="11">
        <v>2</v>
      </c>
      <c r="C5" s="17">
        <v>0</v>
      </c>
      <c r="D5" s="17" t="s">
        <v>521</v>
      </c>
      <c r="E5" s="18" t="s">
        <v>716</v>
      </c>
      <c r="F5">
        <v>2</v>
      </c>
      <c r="G5" s="17">
        <v>0</v>
      </c>
      <c r="H5" s="17" t="s">
        <v>698</v>
      </c>
      <c r="I5">
        <f t="shared" ref="I5:I14" si="0">F5</f>
        <v>2</v>
      </c>
      <c r="J5" s="17">
        <v>0</v>
      </c>
      <c r="K5" s="18" t="s">
        <v>699</v>
      </c>
      <c r="L5" s="10">
        <v>2</v>
      </c>
      <c r="M5" s="17">
        <v>0</v>
      </c>
      <c r="N5" s="18" t="s">
        <v>701</v>
      </c>
      <c r="O5" s="22">
        <v>2</v>
      </c>
      <c r="P5" s="17">
        <v>0</v>
      </c>
      <c r="Q5" s="20" t="s">
        <v>701</v>
      </c>
      <c r="R5" s="10">
        <v>5</v>
      </c>
      <c r="S5" s="17">
        <v>0</v>
      </c>
      <c r="T5" t="s">
        <v>614</v>
      </c>
      <c r="U5" s="10">
        <v>5</v>
      </c>
      <c r="V5" s="17">
        <v>0</v>
      </c>
      <c r="W5" t="s">
        <v>614</v>
      </c>
      <c r="X5" s="40">
        <v>2</v>
      </c>
      <c r="Y5" s="35">
        <v>0</v>
      </c>
      <c r="Z5" s="35">
        <v>0</v>
      </c>
      <c r="AA5" s="45" t="s">
        <v>704</v>
      </c>
      <c r="AB5" s="40">
        <v>2</v>
      </c>
      <c r="AC5" s="35">
        <v>0</v>
      </c>
      <c r="AD5" s="35">
        <v>0</v>
      </c>
      <c r="AE5" s="45" t="s">
        <v>704</v>
      </c>
      <c r="AF5" s="40">
        <v>0</v>
      </c>
      <c r="AG5" s="17">
        <v>0</v>
      </c>
      <c r="AH5" t="s">
        <v>705</v>
      </c>
      <c r="AI5" s="40">
        <v>0</v>
      </c>
      <c r="AJ5" s="17">
        <f>AI5</f>
        <v>0</v>
      </c>
      <c r="AK5" t="s">
        <v>706</v>
      </c>
      <c r="AL5" s="40">
        <v>0</v>
      </c>
      <c r="AM5" s="17">
        <f>AL5</f>
        <v>0</v>
      </c>
      <c r="AN5" t="s">
        <v>707</v>
      </c>
      <c r="AO5" s="40">
        <v>0</v>
      </c>
      <c r="AP5" s="17">
        <f>AO5</f>
        <v>0</v>
      </c>
      <c r="AQ5" t="s">
        <v>708</v>
      </c>
      <c r="AR5" s="40">
        <v>0</v>
      </c>
      <c r="AS5" s="17">
        <f>AR5</f>
        <v>0</v>
      </c>
      <c r="AT5" t="s">
        <v>709</v>
      </c>
      <c r="AU5" s="40">
        <v>0</v>
      </c>
      <c r="AV5" s="17">
        <f>AU5</f>
        <v>0</v>
      </c>
      <c r="AW5" t="s">
        <v>709</v>
      </c>
      <c r="AX5" s="40">
        <v>0</v>
      </c>
      <c r="AY5" s="35">
        <v>0</v>
      </c>
      <c r="AZ5" t="s">
        <v>710</v>
      </c>
      <c r="BA5" s="61">
        <v>2</v>
      </c>
      <c r="BB5" s="62">
        <v>0</v>
      </c>
      <c r="BC5" t="s">
        <v>711</v>
      </c>
      <c r="BD5" s="61">
        <v>2</v>
      </c>
      <c r="BE5" s="62">
        <v>0</v>
      </c>
      <c r="BF5" t="s">
        <v>712</v>
      </c>
      <c r="BG5" s="61">
        <v>2</v>
      </c>
      <c r="BH5" s="62">
        <v>0</v>
      </c>
      <c r="BI5" t="s">
        <v>713</v>
      </c>
      <c r="BJ5" s="61">
        <v>8</v>
      </c>
      <c r="BK5" s="62">
        <v>0</v>
      </c>
      <c r="BL5" s="32" t="s">
        <v>714</v>
      </c>
    </row>
    <row r="6" spans="1:64">
      <c r="B6" s="11">
        <v>10</v>
      </c>
      <c r="C6" s="17">
        <f t="shared" ref="C6:C11" si="1">C5+B6</f>
        <v>10</v>
      </c>
      <c r="D6" s="30" t="s">
        <v>538</v>
      </c>
      <c r="E6" s="18" t="s">
        <v>716</v>
      </c>
      <c r="F6" s="10">
        <v>2</v>
      </c>
      <c r="G6" s="17">
        <f t="shared" ref="G6:G14" si="2">G5+F6</f>
        <v>2</v>
      </c>
      <c r="H6" s="17" t="s">
        <v>717</v>
      </c>
      <c r="I6" s="22">
        <f t="shared" si="0"/>
        <v>2</v>
      </c>
      <c r="J6" s="17">
        <f t="shared" ref="J6:J14" si="3">J5+I6</f>
        <v>2</v>
      </c>
      <c r="K6" s="18" t="s">
        <v>718</v>
      </c>
      <c r="L6" s="10">
        <v>5</v>
      </c>
      <c r="M6" s="17">
        <f>M5+L6</f>
        <v>5</v>
      </c>
      <c r="N6" s="18" t="s">
        <v>570</v>
      </c>
      <c r="O6" s="22">
        <v>3</v>
      </c>
      <c r="P6" s="17">
        <f>P5+O6</f>
        <v>3</v>
      </c>
      <c r="Q6" s="37" t="s">
        <v>571</v>
      </c>
      <c r="R6" s="22">
        <v>20</v>
      </c>
      <c r="S6" s="17">
        <f>S5+R6</f>
        <v>20</v>
      </c>
      <c r="T6" s="4" t="s">
        <v>632</v>
      </c>
      <c r="U6" s="22">
        <v>22</v>
      </c>
      <c r="V6" s="17">
        <f>V5+U6</f>
        <v>22</v>
      </c>
      <c r="W6" s="38" t="s">
        <v>633</v>
      </c>
      <c r="X6" s="40">
        <v>3</v>
      </c>
      <c r="Y6" s="17">
        <f>Y5+X6</f>
        <v>3</v>
      </c>
      <c r="Z6" s="43" t="s">
        <v>52</v>
      </c>
      <c r="AA6" s="44" t="s">
        <v>704</v>
      </c>
      <c r="AB6" s="40">
        <v>3</v>
      </c>
      <c r="AC6" s="17">
        <f>AC5+AB6</f>
        <v>3</v>
      </c>
      <c r="AD6" s="43" t="s">
        <v>52</v>
      </c>
      <c r="AE6" s="44" t="s">
        <v>704</v>
      </c>
      <c r="AF6" s="40">
        <v>2</v>
      </c>
      <c r="AG6" s="17">
        <f>AG5+AF6</f>
        <v>2</v>
      </c>
      <c r="AH6" t="s">
        <v>577</v>
      </c>
      <c r="AI6" s="40">
        <v>2</v>
      </c>
      <c r="AJ6" s="17">
        <f>AJ5+AI6</f>
        <v>2</v>
      </c>
      <c r="AK6" t="s">
        <v>578</v>
      </c>
      <c r="AL6" s="40">
        <v>2</v>
      </c>
      <c r="AM6" s="17">
        <f>AM5+AL6</f>
        <v>2</v>
      </c>
      <c r="AN6" t="s">
        <v>579</v>
      </c>
      <c r="AO6" s="40">
        <v>2</v>
      </c>
      <c r="AP6" s="17">
        <f>AP5+AO6</f>
        <v>2</v>
      </c>
      <c r="AQ6" t="s">
        <v>580</v>
      </c>
      <c r="AR6" s="48">
        <v>1</v>
      </c>
      <c r="AS6" s="17">
        <f>AS5+AR6</f>
        <v>1</v>
      </c>
      <c r="AT6" t="s">
        <v>499</v>
      </c>
      <c r="AU6" s="48">
        <v>1</v>
      </c>
      <c r="AV6" s="17">
        <f>AV5+AU6</f>
        <v>1</v>
      </c>
      <c r="AW6" t="s">
        <v>499</v>
      </c>
      <c r="AX6" s="48">
        <v>1</v>
      </c>
      <c r="AY6" s="35">
        <f>AY5+AX6</f>
        <v>1</v>
      </c>
      <c r="AZ6" t="s">
        <v>562</v>
      </c>
      <c r="BA6" s="22">
        <v>2</v>
      </c>
      <c r="BB6" s="18">
        <f t="shared" ref="BB6:BB26" si="4">BA6+BB5</f>
        <v>2</v>
      </c>
      <c r="BC6" t="s">
        <v>563</v>
      </c>
      <c r="BD6" s="22">
        <v>2</v>
      </c>
      <c r="BE6" s="18">
        <f t="shared" ref="BE6:BE30" si="5">BD6+BE5</f>
        <v>2</v>
      </c>
      <c r="BF6" t="s">
        <v>564</v>
      </c>
      <c r="BG6" s="22">
        <v>5</v>
      </c>
      <c r="BH6" s="18">
        <f t="shared" ref="BH6:BH18" si="6">BG6+BH5</f>
        <v>5</v>
      </c>
      <c r="BI6" t="s">
        <v>565</v>
      </c>
      <c r="BJ6" s="22">
        <v>32</v>
      </c>
      <c r="BK6" s="18">
        <f t="shared" ref="BK6:BK18" si="7">BJ6+BK5</f>
        <v>32</v>
      </c>
      <c r="BL6" s="32" t="s">
        <v>566</v>
      </c>
    </row>
    <row r="7" spans="1:64" ht="14" thickBot="1">
      <c r="B7" s="11">
        <v>15</v>
      </c>
      <c r="C7" s="17">
        <f t="shared" si="1"/>
        <v>25</v>
      </c>
      <c r="D7" s="17" t="s">
        <v>548</v>
      </c>
      <c r="E7" s="18" t="s">
        <v>697</v>
      </c>
      <c r="F7" s="10">
        <v>2</v>
      </c>
      <c r="G7" s="17">
        <f t="shared" si="2"/>
        <v>4</v>
      </c>
      <c r="H7" s="21" t="s">
        <v>568</v>
      </c>
      <c r="I7" s="22">
        <f t="shared" si="0"/>
        <v>2</v>
      </c>
      <c r="J7" s="17">
        <f t="shared" si="3"/>
        <v>4</v>
      </c>
      <c r="K7" s="25" t="s">
        <v>569</v>
      </c>
      <c r="L7" s="10">
        <v>15</v>
      </c>
      <c r="M7" s="17">
        <f>M6+L7</f>
        <v>20</v>
      </c>
      <c r="N7" s="18" t="s">
        <v>612</v>
      </c>
      <c r="O7" s="22">
        <v>12</v>
      </c>
      <c r="P7" s="17">
        <f>P6+O7</f>
        <v>15</v>
      </c>
      <c r="Q7" s="18" t="s">
        <v>613</v>
      </c>
      <c r="R7" s="23">
        <v>20</v>
      </c>
      <c r="S7" s="17">
        <f>S6+R7</f>
        <v>40</v>
      </c>
      <c r="T7" s="4"/>
      <c r="U7" s="23">
        <v>20</v>
      </c>
      <c r="V7" s="17">
        <f>V6+U7</f>
        <v>42</v>
      </c>
      <c r="W7" s="4"/>
      <c r="X7" s="40">
        <v>4</v>
      </c>
      <c r="Y7" s="35">
        <f t="shared" ref="Y7:Y12" si="8">Y6+X7</f>
        <v>7</v>
      </c>
      <c r="Z7" s="33" t="s">
        <v>53</v>
      </c>
      <c r="AA7" s="44" t="s">
        <v>725</v>
      </c>
      <c r="AB7" s="40">
        <v>4</v>
      </c>
      <c r="AC7" s="35">
        <f t="shared" ref="AC7:AC12" si="9">AC6+AB7</f>
        <v>7</v>
      </c>
      <c r="AD7" s="33" t="s">
        <v>53</v>
      </c>
      <c r="AE7" s="44" t="s">
        <v>725</v>
      </c>
      <c r="AF7" s="40">
        <v>2</v>
      </c>
      <c r="AG7" s="35">
        <f>AG6+AF7</f>
        <v>4</v>
      </c>
      <c r="AH7" t="s">
        <v>598</v>
      </c>
      <c r="AI7" s="40">
        <v>2</v>
      </c>
      <c r="AJ7" s="35">
        <f>AJ6+AI7</f>
        <v>4</v>
      </c>
      <c r="AK7" t="s">
        <v>599</v>
      </c>
      <c r="AL7" s="40">
        <v>2</v>
      </c>
      <c r="AM7" s="35">
        <f>AM6+AL7</f>
        <v>4</v>
      </c>
      <c r="AN7" t="s">
        <v>600</v>
      </c>
      <c r="AO7" s="40">
        <v>2</v>
      </c>
      <c r="AP7" s="35">
        <f>AP6+AO7</f>
        <v>4</v>
      </c>
      <c r="AQ7" t="s">
        <v>601</v>
      </c>
      <c r="AR7" s="48">
        <v>1</v>
      </c>
      <c r="AS7" s="17">
        <f t="shared" ref="AS7:AS71" si="10">AS6+AR7</f>
        <v>2</v>
      </c>
      <c r="AT7" t="s">
        <v>542</v>
      </c>
      <c r="AU7" s="40">
        <v>2</v>
      </c>
      <c r="AV7" s="17">
        <f t="shared" ref="AV7:AV58" si="11">AV6+AU7</f>
        <v>3</v>
      </c>
      <c r="AW7" t="s">
        <v>452</v>
      </c>
      <c r="AX7" s="40">
        <v>1</v>
      </c>
      <c r="AY7" s="35">
        <f t="shared" ref="AY7:AY70" si="12">AY6+AX7</f>
        <v>2</v>
      </c>
      <c r="AZ7" t="s">
        <v>583</v>
      </c>
      <c r="BA7" s="22">
        <v>16</v>
      </c>
      <c r="BB7" s="18">
        <f t="shared" si="4"/>
        <v>18</v>
      </c>
      <c r="BC7" t="s">
        <v>584</v>
      </c>
      <c r="BD7" s="22">
        <v>2</v>
      </c>
      <c r="BE7" s="18">
        <f t="shared" si="5"/>
        <v>4</v>
      </c>
      <c r="BF7" t="s">
        <v>585</v>
      </c>
      <c r="BG7" s="22">
        <v>2</v>
      </c>
      <c r="BH7" s="18">
        <f t="shared" si="6"/>
        <v>7</v>
      </c>
      <c r="BI7" t="s">
        <v>586</v>
      </c>
      <c r="BJ7" s="22">
        <v>8</v>
      </c>
      <c r="BK7" s="18">
        <f t="shared" si="7"/>
        <v>40</v>
      </c>
      <c r="BL7" s="32" t="s">
        <v>587</v>
      </c>
    </row>
    <row r="8" spans="1:64" ht="14" thickBot="1">
      <c r="B8" s="10">
        <v>15</v>
      </c>
      <c r="C8" s="17">
        <f t="shared" si="1"/>
        <v>40</v>
      </c>
      <c r="D8" s="30" t="s">
        <v>413</v>
      </c>
      <c r="E8" s="18" t="s">
        <v>697</v>
      </c>
      <c r="F8" s="11">
        <v>2</v>
      </c>
      <c r="G8" s="17">
        <f t="shared" si="2"/>
        <v>6</v>
      </c>
      <c r="H8" s="17" t="s">
        <v>589</v>
      </c>
      <c r="I8" s="22">
        <f t="shared" si="0"/>
        <v>2</v>
      </c>
      <c r="J8" s="17">
        <f t="shared" si="3"/>
        <v>6</v>
      </c>
      <c r="K8" s="18" t="s">
        <v>590</v>
      </c>
      <c r="L8" s="10">
        <v>20</v>
      </c>
      <c r="M8" s="17">
        <f>M7+L8</f>
        <v>40</v>
      </c>
      <c r="N8" s="20" t="s">
        <v>631</v>
      </c>
      <c r="O8" s="22">
        <v>20</v>
      </c>
      <c r="P8" s="17">
        <f>P7+O8</f>
        <v>35</v>
      </c>
      <c r="Q8" s="18" t="s">
        <v>631</v>
      </c>
      <c r="R8" s="23">
        <v>20</v>
      </c>
      <c r="S8" s="17">
        <f>S7+R8</f>
        <v>60</v>
      </c>
      <c r="T8" s="4"/>
      <c r="U8" s="23">
        <v>20</v>
      </c>
      <c r="V8" s="17">
        <f>V7+U8</f>
        <v>62</v>
      </c>
      <c r="W8" s="4"/>
      <c r="X8" s="40">
        <v>4</v>
      </c>
      <c r="Y8" s="35">
        <f t="shared" si="8"/>
        <v>11</v>
      </c>
      <c r="Z8" s="33" t="s">
        <v>54</v>
      </c>
      <c r="AA8" s="44" t="s">
        <v>405</v>
      </c>
      <c r="AB8" s="40">
        <v>4</v>
      </c>
      <c r="AC8" s="35">
        <f t="shared" si="9"/>
        <v>11</v>
      </c>
      <c r="AD8" s="33" t="s">
        <v>54</v>
      </c>
      <c r="AE8" s="44" t="s">
        <v>405</v>
      </c>
      <c r="AF8" s="40">
        <v>2</v>
      </c>
      <c r="AG8" s="35">
        <f>AG7+AF8</f>
        <v>6</v>
      </c>
      <c r="AH8" t="s">
        <v>619</v>
      </c>
      <c r="AI8" s="40">
        <v>2</v>
      </c>
      <c r="AJ8" s="35">
        <f>AJ7+AI8</f>
        <v>6</v>
      </c>
      <c r="AK8" t="s">
        <v>620</v>
      </c>
      <c r="AL8" s="40">
        <v>2</v>
      </c>
      <c r="AM8" s="35">
        <f>AM7+AL8</f>
        <v>6</v>
      </c>
      <c r="AN8" t="s">
        <v>621</v>
      </c>
      <c r="AO8" s="40">
        <v>2</v>
      </c>
      <c r="AP8" s="35">
        <f>AP7+AO8</f>
        <v>6</v>
      </c>
      <c r="AQ8" t="s">
        <v>622</v>
      </c>
      <c r="AR8" s="48">
        <v>1</v>
      </c>
      <c r="AS8" s="17">
        <f t="shared" si="10"/>
        <v>3</v>
      </c>
      <c r="AT8" t="s">
        <v>556</v>
      </c>
      <c r="AU8" s="40">
        <v>2</v>
      </c>
      <c r="AV8" s="17">
        <f t="shared" si="11"/>
        <v>5</v>
      </c>
      <c r="AW8" t="s">
        <v>344</v>
      </c>
      <c r="AX8" s="40">
        <v>1</v>
      </c>
      <c r="AY8" s="35">
        <f t="shared" si="12"/>
        <v>3</v>
      </c>
      <c r="AZ8" t="s">
        <v>604</v>
      </c>
      <c r="BA8" s="22">
        <v>20</v>
      </c>
      <c r="BB8" s="18">
        <f t="shared" si="4"/>
        <v>38</v>
      </c>
      <c r="BC8" t="s">
        <v>605</v>
      </c>
      <c r="BD8" s="22">
        <v>2</v>
      </c>
      <c r="BE8" s="18">
        <f t="shared" si="5"/>
        <v>6</v>
      </c>
      <c r="BF8" t="s">
        <v>606</v>
      </c>
      <c r="BG8" s="22">
        <v>5</v>
      </c>
      <c r="BH8" s="18">
        <f t="shared" si="6"/>
        <v>12</v>
      </c>
      <c r="BI8" s="32" t="s">
        <v>607</v>
      </c>
      <c r="BJ8" s="22">
        <v>24</v>
      </c>
      <c r="BK8" s="18">
        <f t="shared" si="7"/>
        <v>64</v>
      </c>
      <c r="BL8" s="32" t="s">
        <v>608</v>
      </c>
    </row>
    <row r="9" spans="1:64" ht="14" thickBot="1">
      <c r="B9" s="10">
        <v>20</v>
      </c>
      <c r="C9" s="17">
        <f t="shared" si="1"/>
        <v>60</v>
      </c>
      <c r="D9" s="17" t="s">
        <v>429</v>
      </c>
      <c r="E9" s="18" t="s">
        <v>716</v>
      </c>
      <c r="F9" s="11">
        <v>3</v>
      </c>
      <c r="G9" s="17">
        <f t="shared" si="2"/>
        <v>9</v>
      </c>
      <c r="H9" s="17" t="s">
        <v>610</v>
      </c>
      <c r="I9" s="22">
        <f t="shared" si="0"/>
        <v>3</v>
      </c>
      <c r="J9" s="17">
        <f t="shared" si="3"/>
        <v>9</v>
      </c>
      <c r="K9" s="18" t="s">
        <v>611</v>
      </c>
      <c r="L9" s="28">
        <v>20</v>
      </c>
      <c r="M9" s="17">
        <f>M8+L9</f>
        <v>60</v>
      </c>
      <c r="N9" s="20" t="s">
        <v>631</v>
      </c>
      <c r="O9" s="23">
        <f>L9</f>
        <v>20</v>
      </c>
      <c r="P9" s="17">
        <f>P8+O9</f>
        <v>55</v>
      </c>
      <c r="Q9" s="18" t="s">
        <v>631</v>
      </c>
      <c r="S9" s="36"/>
      <c r="T9" s="3"/>
      <c r="V9" s="36"/>
      <c r="W9" s="3"/>
      <c r="X9" s="40">
        <v>4</v>
      </c>
      <c r="Y9" s="35">
        <f t="shared" si="8"/>
        <v>15</v>
      </c>
      <c r="Z9" s="33" t="s">
        <v>55</v>
      </c>
      <c r="AA9" s="44" t="s">
        <v>725</v>
      </c>
      <c r="AB9" s="40">
        <v>4</v>
      </c>
      <c r="AC9" s="35">
        <f t="shared" si="9"/>
        <v>15</v>
      </c>
      <c r="AD9" s="33" t="s">
        <v>55</v>
      </c>
      <c r="AE9" s="44" t="s">
        <v>725</v>
      </c>
      <c r="AF9" s="40">
        <v>3</v>
      </c>
      <c r="AG9" s="35">
        <f t="shared" ref="AG9:AG28" si="13">AG8+AF9</f>
        <v>9</v>
      </c>
      <c r="AH9" t="s">
        <v>552</v>
      </c>
      <c r="AI9" s="40">
        <v>3</v>
      </c>
      <c r="AJ9" s="35">
        <f t="shared" ref="AJ9:AJ28" si="14">AJ8+AI9</f>
        <v>9</v>
      </c>
      <c r="AK9" t="s">
        <v>553</v>
      </c>
      <c r="AL9" s="40">
        <v>3</v>
      </c>
      <c r="AM9" s="35">
        <f t="shared" ref="AM9:AM28" si="15">AM8+AL9</f>
        <v>9</v>
      </c>
      <c r="AN9" t="s">
        <v>554</v>
      </c>
      <c r="AO9" s="40">
        <v>3</v>
      </c>
      <c r="AP9" s="35">
        <f t="shared" ref="AP9:AP28" si="16">AP8+AO9</f>
        <v>9</v>
      </c>
      <c r="AQ9" t="s">
        <v>555</v>
      </c>
      <c r="AR9" s="48">
        <v>1</v>
      </c>
      <c r="AS9" s="17">
        <f t="shared" si="10"/>
        <v>4</v>
      </c>
      <c r="AT9" t="s">
        <v>451</v>
      </c>
      <c r="AU9" s="48">
        <v>2</v>
      </c>
      <c r="AV9" s="17">
        <f t="shared" si="11"/>
        <v>7</v>
      </c>
      <c r="AW9" t="s">
        <v>353</v>
      </c>
      <c r="AX9" s="48">
        <v>1</v>
      </c>
      <c r="AY9" s="35">
        <f t="shared" si="12"/>
        <v>4</v>
      </c>
      <c r="AZ9" t="s">
        <v>624</v>
      </c>
      <c r="BA9" s="22">
        <v>10</v>
      </c>
      <c r="BB9" s="18">
        <f t="shared" si="4"/>
        <v>48</v>
      </c>
      <c r="BC9" t="s">
        <v>625</v>
      </c>
      <c r="BD9" s="22">
        <v>2</v>
      </c>
      <c r="BE9" s="18">
        <f t="shared" si="5"/>
        <v>8</v>
      </c>
      <c r="BF9" t="s">
        <v>626</v>
      </c>
      <c r="BG9" s="22">
        <v>3</v>
      </c>
      <c r="BH9" s="18">
        <f t="shared" si="6"/>
        <v>15</v>
      </c>
      <c r="BI9" t="s">
        <v>627</v>
      </c>
      <c r="BJ9" s="22">
        <v>32</v>
      </c>
      <c r="BK9" s="18">
        <f t="shared" si="7"/>
        <v>96</v>
      </c>
      <c r="BL9" s="32" t="s">
        <v>628</v>
      </c>
    </row>
    <row r="10" spans="1:64" ht="14" thickBot="1">
      <c r="B10" s="11">
        <v>25</v>
      </c>
      <c r="C10" s="17">
        <f t="shared" si="1"/>
        <v>85</v>
      </c>
      <c r="D10" s="19" t="s">
        <v>445</v>
      </c>
      <c r="E10" s="20" t="s">
        <v>697</v>
      </c>
      <c r="F10" s="10">
        <v>5</v>
      </c>
      <c r="G10" s="17">
        <f t="shared" si="2"/>
        <v>14</v>
      </c>
      <c r="H10" s="17" t="s">
        <v>630</v>
      </c>
      <c r="I10" s="22">
        <f t="shared" si="0"/>
        <v>5</v>
      </c>
      <c r="J10" s="17">
        <f t="shared" si="3"/>
        <v>14</v>
      </c>
      <c r="K10" s="18" t="s">
        <v>630</v>
      </c>
      <c r="N10" s="3"/>
      <c r="O10" s="3"/>
      <c r="P10" s="3"/>
      <c r="Q10" s="3"/>
      <c r="T10" s="3"/>
      <c r="W10" s="3"/>
      <c r="X10" s="40">
        <v>4</v>
      </c>
      <c r="Y10" s="35">
        <f t="shared" si="8"/>
        <v>19</v>
      </c>
      <c r="Z10" s="49" t="s">
        <v>56</v>
      </c>
      <c r="AA10" s="45" t="s">
        <v>116</v>
      </c>
      <c r="AB10" s="40">
        <v>4</v>
      </c>
      <c r="AC10" s="35">
        <f t="shared" si="9"/>
        <v>19</v>
      </c>
      <c r="AD10" s="49" t="s">
        <v>56</v>
      </c>
      <c r="AE10" s="45" t="s">
        <v>116</v>
      </c>
      <c r="AF10" s="40">
        <v>3</v>
      </c>
      <c r="AG10" s="35">
        <f t="shared" si="13"/>
        <v>12</v>
      </c>
      <c r="AH10" t="s">
        <v>418</v>
      </c>
      <c r="AI10" s="40">
        <v>3</v>
      </c>
      <c r="AJ10" s="35">
        <f t="shared" si="14"/>
        <v>12</v>
      </c>
      <c r="AK10" t="s">
        <v>419</v>
      </c>
      <c r="AL10" s="40">
        <v>3</v>
      </c>
      <c r="AM10" s="35">
        <f t="shared" si="15"/>
        <v>12</v>
      </c>
      <c r="AN10" t="s">
        <v>420</v>
      </c>
      <c r="AO10" s="40">
        <v>3</v>
      </c>
      <c r="AP10" s="35">
        <f t="shared" si="16"/>
        <v>12</v>
      </c>
      <c r="AQ10" t="s">
        <v>421</v>
      </c>
      <c r="AR10" s="48">
        <v>1</v>
      </c>
      <c r="AS10" s="17">
        <f t="shared" si="10"/>
        <v>5</v>
      </c>
      <c r="AT10" t="s">
        <v>463</v>
      </c>
      <c r="AU10" s="48">
        <v>2</v>
      </c>
      <c r="AV10" s="17">
        <f t="shared" si="11"/>
        <v>9</v>
      </c>
      <c r="AW10" t="s">
        <v>390</v>
      </c>
      <c r="AX10" s="48">
        <v>1</v>
      </c>
      <c r="AY10" s="35">
        <f t="shared" si="12"/>
        <v>5</v>
      </c>
      <c r="AZ10" t="s">
        <v>485</v>
      </c>
      <c r="BA10" s="22">
        <v>2</v>
      </c>
      <c r="BB10" s="18">
        <f t="shared" si="4"/>
        <v>50</v>
      </c>
      <c r="BC10" t="s">
        <v>486</v>
      </c>
      <c r="BD10" s="22">
        <v>2</v>
      </c>
      <c r="BE10" s="18">
        <f t="shared" si="5"/>
        <v>10</v>
      </c>
      <c r="BF10" t="s">
        <v>487</v>
      </c>
      <c r="BG10" s="22">
        <v>4</v>
      </c>
      <c r="BH10" s="18">
        <f t="shared" si="6"/>
        <v>19</v>
      </c>
      <c r="BI10" s="32" t="s">
        <v>488</v>
      </c>
      <c r="BJ10" s="22">
        <v>8</v>
      </c>
      <c r="BK10" s="18">
        <f t="shared" si="7"/>
        <v>104</v>
      </c>
      <c r="BL10" s="32" t="s">
        <v>489</v>
      </c>
    </row>
    <row r="11" spans="1:64" ht="14" thickBot="1">
      <c r="B11" s="11">
        <v>25</v>
      </c>
      <c r="C11" s="17">
        <f t="shared" si="1"/>
        <v>110</v>
      </c>
      <c r="D11" s="19" t="s">
        <v>445</v>
      </c>
      <c r="E11" s="20" t="s">
        <v>697</v>
      </c>
      <c r="F11" s="10">
        <v>5</v>
      </c>
      <c r="G11" s="17">
        <f t="shared" si="2"/>
        <v>19</v>
      </c>
      <c r="H11" s="17" t="s">
        <v>491</v>
      </c>
      <c r="I11" s="22">
        <f t="shared" si="0"/>
        <v>5</v>
      </c>
      <c r="J11" s="17">
        <f t="shared" si="3"/>
        <v>19</v>
      </c>
      <c r="K11" s="18" t="s">
        <v>491</v>
      </c>
      <c r="N11" s="3"/>
      <c r="O11" s="3"/>
      <c r="P11" s="3"/>
      <c r="Q11" s="3"/>
      <c r="R11" s="36"/>
      <c r="T11" s="3"/>
      <c r="U11" s="36"/>
      <c r="W11" s="3"/>
      <c r="X11" s="40">
        <v>15</v>
      </c>
      <c r="Y11" s="35">
        <f t="shared" si="8"/>
        <v>34</v>
      </c>
      <c r="Z11" s="31" t="s">
        <v>395</v>
      </c>
      <c r="AA11" s="44" t="s">
        <v>723</v>
      </c>
      <c r="AB11" s="40">
        <v>15</v>
      </c>
      <c r="AC11" s="35">
        <f t="shared" si="9"/>
        <v>34</v>
      </c>
      <c r="AD11" s="31" t="s">
        <v>395</v>
      </c>
      <c r="AE11" s="44" t="s">
        <v>704</v>
      </c>
      <c r="AF11" s="40">
        <v>3</v>
      </c>
      <c r="AG11" s="35">
        <f t="shared" si="13"/>
        <v>15</v>
      </c>
      <c r="AH11" t="s">
        <v>434</v>
      </c>
      <c r="AI11" s="40">
        <v>3</v>
      </c>
      <c r="AJ11" s="35">
        <f t="shared" si="14"/>
        <v>15</v>
      </c>
      <c r="AK11" t="s">
        <v>435</v>
      </c>
      <c r="AL11" s="40">
        <v>3</v>
      </c>
      <c r="AM11" s="35">
        <f t="shared" si="15"/>
        <v>15</v>
      </c>
      <c r="AN11" t="s">
        <v>436</v>
      </c>
      <c r="AO11" s="40">
        <v>3</v>
      </c>
      <c r="AP11" s="35">
        <f t="shared" si="16"/>
        <v>15</v>
      </c>
      <c r="AQ11" t="s">
        <v>437</v>
      </c>
      <c r="AR11" s="40">
        <v>2</v>
      </c>
      <c r="AS11" s="17">
        <f t="shared" si="10"/>
        <v>7</v>
      </c>
      <c r="AT11" t="s">
        <v>452</v>
      </c>
      <c r="AU11" s="48">
        <v>2</v>
      </c>
      <c r="AV11" s="17">
        <f t="shared" si="11"/>
        <v>11</v>
      </c>
      <c r="AW11" t="s">
        <v>401</v>
      </c>
      <c r="AX11" s="48">
        <v>1</v>
      </c>
      <c r="AY11" s="35">
        <f t="shared" si="12"/>
        <v>6</v>
      </c>
      <c r="AZ11" t="s">
        <v>500</v>
      </c>
      <c r="BA11" s="22">
        <v>4</v>
      </c>
      <c r="BB11" s="18">
        <f t="shared" si="4"/>
        <v>54</v>
      </c>
      <c r="BC11" t="s">
        <v>501</v>
      </c>
      <c r="BD11" s="22">
        <v>2</v>
      </c>
      <c r="BE11" s="18">
        <f t="shared" si="5"/>
        <v>12</v>
      </c>
      <c r="BF11" t="s">
        <v>502</v>
      </c>
      <c r="BG11" s="22">
        <v>2</v>
      </c>
      <c r="BH11" s="18">
        <f t="shared" si="6"/>
        <v>21</v>
      </c>
      <c r="BI11" s="32" t="s">
        <v>503</v>
      </c>
      <c r="BJ11" s="22">
        <v>24</v>
      </c>
      <c r="BK11" s="18">
        <f t="shared" si="7"/>
        <v>128</v>
      </c>
      <c r="BL11" s="32" t="s">
        <v>504</v>
      </c>
    </row>
    <row r="12" spans="1:64">
      <c r="F12" s="10">
        <v>5</v>
      </c>
      <c r="G12" s="17">
        <f t="shared" si="2"/>
        <v>24</v>
      </c>
      <c r="H12" s="17" t="s">
        <v>506</v>
      </c>
      <c r="I12" s="22">
        <f t="shared" si="0"/>
        <v>5</v>
      </c>
      <c r="J12" s="17">
        <f t="shared" si="3"/>
        <v>24</v>
      </c>
      <c r="K12" s="18" t="s">
        <v>507</v>
      </c>
      <c r="N12" s="3"/>
      <c r="O12" s="3"/>
      <c r="P12" s="3"/>
      <c r="Q12" s="3"/>
      <c r="S12" s="36"/>
      <c r="T12" s="3"/>
      <c r="V12" s="36"/>
      <c r="W12" s="3"/>
      <c r="X12" s="40">
        <v>15</v>
      </c>
      <c r="Y12" s="35">
        <f t="shared" si="8"/>
        <v>49</v>
      </c>
      <c r="Z12" s="54" t="s">
        <v>57</v>
      </c>
      <c r="AA12" s="55" t="s">
        <v>704</v>
      </c>
      <c r="AB12" s="40">
        <v>15</v>
      </c>
      <c r="AC12" s="35">
        <f t="shared" si="9"/>
        <v>49</v>
      </c>
      <c r="AD12" s="54" t="s">
        <v>57</v>
      </c>
      <c r="AE12" s="44" t="s">
        <v>723</v>
      </c>
      <c r="AF12" s="40">
        <v>3</v>
      </c>
      <c r="AG12" s="35">
        <f t="shared" si="13"/>
        <v>18</v>
      </c>
      <c r="AH12" t="s">
        <v>447</v>
      </c>
      <c r="AI12" s="40">
        <v>3</v>
      </c>
      <c r="AJ12" s="35">
        <f t="shared" si="14"/>
        <v>18</v>
      </c>
      <c r="AK12" t="s">
        <v>448</v>
      </c>
      <c r="AL12" s="40">
        <v>3</v>
      </c>
      <c r="AM12" s="35">
        <f t="shared" si="15"/>
        <v>18</v>
      </c>
      <c r="AN12" t="s">
        <v>449</v>
      </c>
      <c r="AO12" s="40">
        <v>3</v>
      </c>
      <c r="AP12" s="35">
        <f t="shared" si="16"/>
        <v>18</v>
      </c>
      <c r="AQ12" t="s">
        <v>450</v>
      </c>
      <c r="AR12" s="40">
        <v>2</v>
      </c>
      <c r="AS12" s="17">
        <f t="shared" si="10"/>
        <v>9</v>
      </c>
      <c r="AT12" t="s">
        <v>280</v>
      </c>
      <c r="AU12" s="48">
        <v>2</v>
      </c>
      <c r="AV12" s="17">
        <f t="shared" si="11"/>
        <v>13</v>
      </c>
      <c r="AW12" t="s">
        <v>272</v>
      </c>
      <c r="AX12" s="48">
        <v>1</v>
      </c>
      <c r="AY12" s="35">
        <f t="shared" si="12"/>
        <v>7</v>
      </c>
      <c r="AZ12" t="s">
        <v>516</v>
      </c>
      <c r="BA12" s="22">
        <v>8</v>
      </c>
      <c r="BB12" s="18">
        <f t="shared" si="4"/>
        <v>62</v>
      </c>
      <c r="BC12" t="s">
        <v>517</v>
      </c>
      <c r="BD12" s="22">
        <v>2</v>
      </c>
      <c r="BE12" s="18">
        <f t="shared" si="5"/>
        <v>14</v>
      </c>
      <c r="BF12" t="s">
        <v>518</v>
      </c>
      <c r="BG12" s="22">
        <v>4</v>
      </c>
      <c r="BH12" s="18">
        <f t="shared" si="6"/>
        <v>25</v>
      </c>
      <c r="BI12" s="32" t="s">
        <v>519</v>
      </c>
      <c r="BJ12" s="22">
        <v>16</v>
      </c>
      <c r="BK12" s="18">
        <f t="shared" si="7"/>
        <v>144</v>
      </c>
      <c r="BL12" s="32" t="s">
        <v>520</v>
      </c>
    </row>
    <row r="13" spans="1:64" ht="14" thickBot="1">
      <c r="F13" s="10">
        <v>15</v>
      </c>
      <c r="G13" s="17">
        <f t="shared" si="2"/>
        <v>39</v>
      </c>
      <c r="H13" s="29" t="s">
        <v>522</v>
      </c>
      <c r="I13" s="22">
        <f t="shared" si="0"/>
        <v>15</v>
      </c>
      <c r="J13" s="17">
        <f t="shared" si="3"/>
        <v>39</v>
      </c>
      <c r="K13" s="24" t="s">
        <v>523</v>
      </c>
      <c r="AE13" s="55"/>
      <c r="AF13" s="40">
        <v>3</v>
      </c>
      <c r="AG13" s="35">
        <f t="shared" si="13"/>
        <v>21</v>
      </c>
      <c r="AH13" t="s">
        <v>459</v>
      </c>
      <c r="AI13" s="40">
        <v>3</v>
      </c>
      <c r="AJ13" s="35">
        <f t="shared" si="14"/>
        <v>21</v>
      </c>
      <c r="AK13" t="s">
        <v>460</v>
      </c>
      <c r="AL13" s="40">
        <v>3</v>
      </c>
      <c r="AM13" s="35">
        <f t="shared" si="15"/>
        <v>21</v>
      </c>
      <c r="AN13" t="s">
        <v>461</v>
      </c>
      <c r="AO13" s="40">
        <v>3</v>
      </c>
      <c r="AP13" s="35">
        <f t="shared" si="16"/>
        <v>21</v>
      </c>
      <c r="AQ13" t="s">
        <v>462</v>
      </c>
      <c r="AR13" s="40">
        <v>2</v>
      </c>
      <c r="AS13" s="17">
        <f t="shared" si="10"/>
        <v>11</v>
      </c>
      <c r="AT13" t="s">
        <v>344</v>
      </c>
      <c r="AU13" s="48">
        <v>2</v>
      </c>
      <c r="AV13" s="17">
        <f t="shared" si="11"/>
        <v>15</v>
      </c>
      <c r="AW13" t="s">
        <v>281</v>
      </c>
      <c r="AX13" s="40">
        <v>1</v>
      </c>
      <c r="AY13" s="35">
        <f t="shared" si="12"/>
        <v>8</v>
      </c>
      <c r="AZ13" t="s">
        <v>533</v>
      </c>
      <c r="BA13" s="22">
        <v>6</v>
      </c>
      <c r="BB13" s="18">
        <f t="shared" si="4"/>
        <v>68</v>
      </c>
      <c r="BC13" t="s">
        <v>534</v>
      </c>
      <c r="BD13" s="22">
        <v>2</v>
      </c>
      <c r="BE13" s="18">
        <f t="shared" si="5"/>
        <v>16</v>
      </c>
      <c r="BF13" t="s">
        <v>535</v>
      </c>
      <c r="BG13" s="22">
        <v>2</v>
      </c>
      <c r="BH13" s="18">
        <f t="shared" si="6"/>
        <v>27</v>
      </c>
      <c r="BI13" s="32" t="s">
        <v>536</v>
      </c>
      <c r="BJ13" s="22">
        <v>2</v>
      </c>
      <c r="BK13" s="18">
        <f t="shared" si="7"/>
        <v>146</v>
      </c>
      <c r="BL13" s="32" t="s">
        <v>537</v>
      </c>
    </row>
    <row r="14" spans="1:64" ht="14" thickBot="1">
      <c r="B14" s="53"/>
      <c r="C14" s="53"/>
      <c r="D14" s="53"/>
      <c r="E14" s="53"/>
      <c r="F14" s="28">
        <v>15</v>
      </c>
      <c r="G14" s="17">
        <f t="shared" si="2"/>
        <v>54</v>
      </c>
      <c r="H14" s="29" t="s">
        <v>522</v>
      </c>
      <c r="I14" s="23">
        <f t="shared" si="0"/>
        <v>15</v>
      </c>
      <c r="J14" s="17">
        <f t="shared" si="3"/>
        <v>54</v>
      </c>
      <c r="K14" s="24" t="s">
        <v>523</v>
      </c>
      <c r="AF14" s="40">
        <v>5</v>
      </c>
      <c r="AG14" s="35">
        <f t="shared" si="13"/>
        <v>26</v>
      </c>
      <c r="AH14" t="s">
        <v>469</v>
      </c>
      <c r="AI14" s="40">
        <v>5</v>
      </c>
      <c r="AJ14" s="35">
        <f t="shared" si="14"/>
        <v>26</v>
      </c>
      <c r="AK14" t="s">
        <v>470</v>
      </c>
      <c r="AL14" s="40">
        <v>5</v>
      </c>
      <c r="AM14" s="35">
        <f t="shared" si="15"/>
        <v>26</v>
      </c>
      <c r="AN14" t="s">
        <v>471</v>
      </c>
      <c r="AO14" s="40">
        <v>5</v>
      </c>
      <c r="AP14" s="35">
        <f t="shared" si="16"/>
        <v>26</v>
      </c>
      <c r="AQ14" t="s">
        <v>472</v>
      </c>
      <c r="AR14" s="48">
        <v>2</v>
      </c>
      <c r="AS14" s="17">
        <f t="shared" si="10"/>
        <v>13</v>
      </c>
      <c r="AT14" t="s">
        <v>353</v>
      </c>
      <c r="AU14" s="48">
        <v>2</v>
      </c>
      <c r="AV14" s="17">
        <f t="shared" si="11"/>
        <v>17</v>
      </c>
      <c r="AW14" t="s">
        <v>288</v>
      </c>
      <c r="AX14" s="48">
        <v>1</v>
      </c>
      <c r="AY14" s="35">
        <f t="shared" si="12"/>
        <v>9</v>
      </c>
      <c r="AZ14" t="s">
        <v>543</v>
      </c>
      <c r="BA14" s="22">
        <v>2</v>
      </c>
      <c r="BB14" s="18">
        <f t="shared" si="4"/>
        <v>70</v>
      </c>
      <c r="BC14" t="s">
        <v>544</v>
      </c>
      <c r="BD14" s="22">
        <v>2</v>
      </c>
      <c r="BE14" s="18">
        <f t="shared" si="5"/>
        <v>18</v>
      </c>
      <c r="BF14" t="s">
        <v>545</v>
      </c>
      <c r="BG14" s="22">
        <v>2</v>
      </c>
      <c r="BH14" s="18">
        <f t="shared" si="6"/>
        <v>29</v>
      </c>
      <c r="BI14" s="32" t="s">
        <v>546</v>
      </c>
      <c r="BJ14" s="22">
        <v>2</v>
      </c>
      <c r="BK14" s="18">
        <f t="shared" si="7"/>
        <v>148</v>
      </c>
      <c r="BL14" s="32" t="s">
        <v>547</v>
      </c>
    </row>
    <row r="15" spans="1:64">
      <c r="D15" s="1"/>
      <c r="Q15" s="17">
        <f>Q12+P15</f>
        <v>0</v>
      </c>
      <c r="AF15" s="40">
        <v>5</v>
      </c>
      <c r="AG15" s="35">
        <f t="shared" si="13"/>
        <v>31</v>
      </c>
      <c r="AH15" t="s">
        <v>339</v>
      </c>
      <c r="AI15" s="40">
        <v>5</v>
      </c>
      <c r="AJ15" s="35">
        <f t="shared" si="14"/>
        <v>31</v>
      </c>
      <c r="AK15" t="s">
        <v>340</v>
      </c>
      <c r="AL15" s="40">
        <v>5</v>
      </c>
      <c r="AM15" s="35">
        <f t="shared" si="15"/>
        <v>31</v>
      </c>
      <c r="AN15" t="s">
        <v>341</v>
      </c>
      <c r="AO15" s="40">
        <v>5</v>
      </c>
      <c r="AP15" s="35">
        <f t="shared" si="16"/>
        <v>31</v>
      </c>
      <c r="AQ15" t="s">
        <v>342</v>
      </c>
      <c r="AR15" s="48">
        <v>2</v>
      </c>
      <c r="AS15" s="17">
        <f t="shared" si="10"/>
        <v>15</v>
      </c>
      <c r="AT15" t="s">
        <v>303</v>
      </c>
      <c r="AU15" s="48">
        <v>2</v>
      </c>
      <c r="AV15" s="17">
        <f t="shared" si="11"/>
        <v>19</v>
      </c>
      <c r="AW15" t="s">
        <v>330</v>
      </c>
      <c r="AX15" s="48">
        <v>1</v>
      </c>
      <c r="AY15" s="35">
        <f t="shared" si="12"/>
        <v>10</v>
      </c>
      <c r="AZ15" t="s">
        <v>408</v>
      </c>
      <c r="BA15" s="22">
        <v>8</v>
      </c>
      <c r="BB15" s="18">
        <f t="shared" si="4"/>
        <v>78</v>
      </c>
      <c r="BC15" t="s">
        <v>409</v>
      </c>
      <c r="BD15" s="22">
        <v>2</v>
      </c>
      <c r="BE15" s="18">
        <f t="shared" si="5"/>
        <v>20</v>
      </c>
      <c r="BF15" t="s">
        <v>410</v>
      </c>
      <c r="BG15" s="22">
        <v>2</v>
      </c>
      <c r="BH15" s="18">
        <f t="shared" si="6"/>
        <v>31</v>
      </c>
      <c r="BI15" s="32" t="s">
        <v>411</v>
      </c>
      <c r="BJ15" s="22">
        <v>2</v>
      </c>
      <c r="BK15" s="18">
        <f t="shared" si="7"/>
        <v>150</v>
      </c>
      <c r="BL15" s="32" t="s">
        <v>412</v>
      </c>
    </row>
    <row r="16" spans="1:64">
      <c r="H16" s="6"/>
      <c r="I16" s="6"/>
      <c r="J16" s="6"/>
      <c r="AF16" s="40">
        <v>5</v>
      </c>
      <c r="AG16" s="35">
        <f t="shared" si="13"/>
        <v>36</v>
      </c>
      <c r="AH16" t="s">
        <v>349</v>
      </c>
      <c r="AI16" s="40">
        <v>5</v>
      </c>
      <c r="AJ16" s="35">
        <f t="shared" si="14"/>
        <v>36</v>
      </c>
      <c r="AK16" t="s">
        <v>350</v>
      </c>
      <c r="AL16" s="40">
        <v>5</v>
      </c>
      <c r="AM16" s="35">
        <f t="shared" si="15"/>
        <v>36</v>
      </c>
      <c r="AN16" t="s">
        <v>351</v>
      </c>
      <c r="AO16" s="40">
        <v>5</v>
      </c>
      <c r="AP16" s="35">
        <f t="shared" si="16"/>
        <v>36</v>
      </c>
      <c r="AQ16" t="s">
        <v>352</v>
      </c>
      <c r="AR16" s="48">
        <v>2</v>
      </c>
      <c r="AS16" s="17">
        <f t="shared" si="10"/>
        <v>17</v>
      </c>
      <c r="AT16" t="s">
        <v>209</v>
      </c>
      <c r="AU16" s="40">
        <v>3</v>
      </c>
      <c r="AV16" s="17">
        <f t="shared" si="11"/>
        <v>22</v>
      </c>
      <c r="AW16" t="s">
        <v>221</v>
      </c>
      <c r="AX16" s="48">
        <v>1</v>
      </c>
      <c r="AY16" s="35">
        <f t="shared" si="12"/>
        <v>11</v>
      </c>
      <c r="AZ16" t="s">
        <v>424</v>
      </c>
      <c r="BA16" s="22">
        <v>2</v>
      </c>
      <c r="BB16" s="18">
        <f t="shared" si="4"/>
        <v>80</v>
      </c>
      <c r="BC16" t="s">
        <v>425</v>
      </c>
      <c r="BD16" s="22">
        <v>3</v>
      </c>
      <c r="BE16" s="18">
        <f t="shared" si="5"/>
        <v>23</v>
      </c>
      <c r="BF16" t="s">
        <v>426</v>
      </c>
      <c r="BG16" s="22">
        <v>2</v>
      </c>
      <c r="BH16" s="18">
        <f t="shared" si="6"/>
        <v>33</v>
      </c>
      <c r="BI16" s="32" t="s">
        <v>427</v>
      </c>
      <c r="BJ16" s="22">
        <v>2</v>
      </c>
      <c r="BK16" s="18">
        <f t="shared" si="7"/>
        <v>152</v>
      </c>
      <c r="BL16" s="32" t="s">
        <v>428</v>
      </c>
    </row>
    <row r="17" spans="1:64">
      <c r="AF17" s="40">
        <v>5</v>
      </c>
      <c r="AG17" s="35">
        <f t="shared" si="13"/>
        <v>41</v>
      </c>
      <c r="AH17" t="s">
        <v>359</v>
      </c>
      <c r="AI17" s="40">
        <v>5</v>
      </c>
      <c r="AJ17" s="35">
        <f t="shared" si="14"/>
        <v>41</v>
      </c>
      <c r="AK17" t="s">
        <v>360</v>
      </c>
      <c r="AL17" s="40">
        <v>5</v>
      </c>
      <c r="AM17" s="35">
        <f t="shared" si="15"/>
        <v>41</v>
      </c>
      <c r="AN17" t="s">
        <v>361</v>
      </c>
      <c r="AO17" s="40">
        <v>5</v>
      </c>
      <c r="AP17" s="35">
        <f t="shared" si="16"/>
        <v>41</v>
      </c>
      <c r="AQ17" t="s">
        <v>362</v>
      </c>
      <c r="AR17" s="48">
        <v>2</v>
      </c>
      <c r="AS17" s="17">
        <f t="shared" si="10"/>
        <v>19</v>
      </c>
      <c r="AT17" t="s">
        <v>401</v>
      </c>
      <c r="AU17" s="48">
        <v>3</v>
      </c>
      <c r="AV17" s="17">
        <f t="shared" si="11"/>
        <v>25</v>
      </c>
      <c r="AW17" t="s">
        <v>225</v>
      </c>
      <c r="AX17" s="40">
        <v>1</v>
      </c>
      <c r="AY17" s="35">
        <f t="shared" si="12"/>
        <v>12</v>
      </c>
      <c r="AZ17" t="s">
        <v>440</v>
      </c>
      <c r="BA17" s="22">
        <v>2</v>
      </c>
      <c r="BB17" s="18">
        <f t="shared" si="4"/>
        <v>82</v>
      </c>
      <c r="BC17" t="s">
        <v>441</v>
      </c>
      <c r="BD17" s="22">
        <v>4</v>
      </c>
      <c r="BE17" s="18">
        <f t="shared" si="5"/>
        <v>27</v>
      </c>
      <c r="BF17" t="s">
        <v>442</v>
      </c>
      <c r="BG17" s="22">
        <v>4</v>
      </c>
      <c r="BH17" s="18">
        <f t="shared" si="6"/>
        <v>37</v>
      </c>
      <c r="BI17" s="32" t="s">
        <v>443</v>
      </c>
      <c r="BJ17" s="22">
        <v>2</v>
      </c>
      <c r="BK17" s="18">
        <f t="shared" si="7"/>
        <v>154</v>
      </c>
      <c r="BL17" s="32" t="s">
        <v>444</v>
      </c>
    </row>
    <row r="18" spans="1:64" ht="14" thickBot="1">
      <c r="AF18" s="40">
        <v>5</v>
      </c>
      <c r="AG18" s="35">
        <f t="shared" si="13"/>
        <v>46</v>
      </c>
      <c r="AH18" t="s">
        <v>368</v>
      </c>
      <c r="AI18" s="40">
        <v>5</v>
      </c>
      <c r="AJ18" s="35">
        <f t="shared" si="14"/>
        <v>46</v>
      </c>
      <c r="AK18" t="s">
        <v>369</v>
      </c>
      <c r="AL18" s="40">
        <v>5</v>
      </c>
      <c r="AM18" s="35">
        <f t="shared" si="15"/>
        <v>46</v>
      </c>
      <c r="AN18" t="s">
        <v>370</v>
      </c>
      <c r="AO18" s="40">
        <v>5</v>
      </c>
      <c r="AP18" s="35">
        <f t="shared" si="16"/>
        <v>46</v>
      </c>
      <c r="AQ18" t="s">
        <v>371</v>
      </c>
      <c r="AR18" s="48">
        <v>2</v>
      </c>
      <c r="AS18" s="17">
        <f t="shared" si="10"/>
        <v>21</v>
      </c>
      <c r="AT18" t="s">
        <v>272</v>
      </c>
      <c r="AU18" s="48">
        <v>3</v>
      </c>
      <c r="AV18" s="17">
        <f t="shared" si="11"/>
        <v>28</v>
      </c>
      <c r="AW18" t="s">
        <v>229</v>
      </c>
      <c r="AX18" s="48">
        <v>1</v>
      </c>
      <c r="AY18" s="35">
        <f t="shared" si="12"/>
        <v>13</v>
      </c>
      <c r="AZ18" t="s">
        <v>453</v>
      </c>
      <c r="BA18" s="22">
        <v>2</v>
      </c>
      <c r="BB18" s="18">
        <f t="shared" si="4"/>
        <v>84</v>
      </c>
      <c r="BC18" t="s">
        <v>454</v>
      </c>
      <c r="BD18" s="22">
        <v>5</v>
      </c>
      <c r="BE18" s="18">
        <f t="shared" si="5"/>
        <v>32</v>
      </c>
      <c r="BF18" t="s">
        <v>455</v>
      </c>
      <c r="BG18" s="23">
        <v>2</v>
      </c>
      <c r="BH18" s="20">
        <f t="shared" si="6"/>
        <v>39</v>
      </c>
      <c r="BI18" s="32" t="s">
        <v>456</v>
      </c>
      <c r="BJ18" s="23">
        <v>2</v>
      </c>
      <c r="BK18" s="20">
        <f t="shared" si="7"/>
        <v>156</v>
      </c>
      <c r="BL18" s="32" t="s">
        <v>457</v>
      </c>
    </row>
    <row r="19" spans="1:64">
      <c r="AF19" s="40">
        <v>5</v>
      </c>
      <c r="AG19" s="35">
        <f t="shared" si="13"/>
        <v>51</v>
      </c>
      <c r="AH19" t="s">
        <v>396</v>
      </c>
      <c r="AI19" s="40">
        <v>5</v>
      </c>
      <c r="AJ19" s="35">
        <f t="shared" si="14"/>
        <v>51</v>
      </c>
      <c r="AK19" t="s">
        <v>397</v>
      </c>
      <c r="AL19" s="40">
        <v>5</v>
      </c>
      <c r="AM19" s="35">
        <f t="shared" si="15"/>
        <v>51</v>
      </c>
      <c r="AN19" t="s">
        <v>398</v>
      </c>
      <c r="AO19" s="40">
        <v>5</v>
      </c>
      <c r="AP19" s="35">
        <f t="shared" si="16"/>
        <v>51</v>
      </c>
      <c r="AQ19" t="s">
        <v>399</v>
      </c>
      <c r="AR19" s="48">
        <v>2</v>
      </c>
      <c r="AS19" s="17">
        <f t="shared" si="10"/>
        <v>23</v>
      </c>
      <c r="AT19" t="s">
        <v>281</v>
      </c>
      <c r="AU19" s="48">
        <v>3</v>
      </c>
      <c r="AV19" s="17">
        <f t="shared" si="11"/>
        <v>31</v>
      </c>
      <c r="AW19" t="s">
        <v>232</v>
      </c>
      <c r="AX19" s="40">
        <v>2</v>
      </c>
      <c r="AY19" s="35">
        <f t="shared" si="12"/>
        <v>15</v>
      </c>
      <c r="AZ19" t="s">
        <v>464</v>
      </c>
      <c r="BA19" s="51">
        <v>2</v>
      </c>
      <c r="BB19" s="18">
        <f t="shared" si="4"/>
        <v>86</v>
      </c>
      <c r="BC19" t="s">
        <v>465</v>
      </c>
      <c r="BD19" s="51">
        <v>5</v>
      </c>
      <c r="BE19" s="18">
        <f t="shared" si="5"/>
        <v>37</v>
      </c>
      <c r="BF19" t="s">
        <v>466</v>
      </c>
    </row>
    <row r="20" spans="1:64">
      <c r="AF20" s="40">
        <v>5</v>
      </c>
      <c r="AG20" s="35">
        <f t="shared" si="13"/>
        <v>56</v>
      </c>
      <c r="AH20" t="s">
        <v>268</v>
      </c>
      <c r="AI20" s="40">
        <v>5</v>
      </c>
      <c r="AJ20" s="35">
        <f t="shared" si="14"/>
        <v>56</v>
      </c>
      <c r="AK20" s="32" t="s">
        <v>269</v>
      </c>
      <c r="AL20" s="40">
        <v>5</v>
      </c>
      <c r="AM20" s="35">
        <f t="shared" si="15"/>
        <v>56</v>
      </c>
      <c r="AN20" s="32" t="s">
        <v>270</v>
      </c>
      <c r="AO20" s="40">
        <v>5</v>
      </c>
      <c r="AP20" s="35">
        <f t="shared" si="16"/>
        <v>56</v>
      </c>
      <c r="AQ20" s="32" t="s">
        <v>271</v>
      </c>
      <c r="AR20" s="40">
        <v>3</v>
      </c>
      <c r="AS20" s="17">
        <f t="shared" si="10"/>
        <v>26</v>
      </c>
      <c r="AT20" t="s">
        <v>221</v>
      </c>
      <c r="AU20" s="48">
        <v>3</v>
      </c>
      <c r="AV20" s="17">
        <f t="shared" si="11"/>
        <v>34</v>
      </c>
      <c r="AW20" t="s">
        <v>237</v>
      </c>
      <c r="AX20" s="48">
        <v>2</v>
      </c>
      <c r="AY20" s="35">
        <f t="shared" si="12"/>
        <v>17</v>
      </c>
      <c r="AZ20" t="s">
        <v>474</v>
      </c>
      <c r="BA20" s="22">
        <v>10</v>
      </c>
      <c r="BB20" s="18">
        <f t="shared" si="4"/>
        <v>96</v>
      </c>
      <c r="BC20" t="s">
        <v>475</v>
      </c>
      <c r="BD20" s="22">
        <v>6</v>
      </c>
      <c r="BE20" s="18">
        <f t="shared" si="5"/>
        <v>43</v>
      </c>
      <c r="BF20" t="s">
        <v>476</v>
      </c>
    </row>
    <row r="21" spans="1:64">
      <c r="L21" s="53"/>
      <c r="M21" s="53"/>
      <c r="N21" s="53"/>
      <c r="AF21" s="40">
        <v>10</v>
      </c>
      <c r="AG21" s="35">
        <f t="shared" si="13"/>
        <v>66</v>
      </c>
      <c r="AH21" t="s">
        <v>278</v>
      </c>
      <c r="AI21" s="40">
        <v>10</v>
      </c>
      <c r="AJ21" s="35">
        <f t="shared" si="14"/>
        <v>66</v>
      </c>
      <c r="AK21" t="s">
        <v>279</v>
      </c>
      <c r="AL21" s="40">
        <v>10</v>
      </c>
      <c r="AM21" s="35">
        <f t="shared" si="15"/>
        <v>66</v>
      </c>
      <c r="AN21" t="s">
        <v>31</v>
      </c>
      <c r="AO21" s="40">
        <v>10</v>
      </c>
      <c r="AP21" s="35">
        <f t="shared" si="16"/>
        <v>66</v>
      </c>
      <c r="AQ21" t="s">
        <v>33</v>
      </c>
      <c r="AR21" s="48">
        <v>3</v>
      </c>
      <c r="AS21" s="17">
        <f t="shared" si="10"/>
        <v>29</v>
      </c>
      <c r="AT21" t="s">
        <v>259</v>
      </c>
      <c r="AU21" s="48">
        <v>3</v>
      </c>
      <c r="AV21" s="17">
        <f t="shared" si="11"/>
        <v>37</v>
      </c>
      <c r="AW21" t="s">
        <v>260</v>
      </c>
      <c r="AX21" s="48">
        <v>2</v>
      </c>
      <c r="AY21" s="35">
        <f t="shared" si="12"/>
        <v>19</v>
      </c>
      <c r="AZ21" t="s">
        <v>345</v>
      </c>
      <c r="BA21" s="22">
        <v>8</v>
      </c>
      <c r="BB21" s="18">
        <f t="shared" si="4"/>
        <v>104</v>
      </c>
      <c r="BC21" t="s">
        <v>346</v>
      </c>
      <c r="BD21" s="22">
        <v>6</v>
      </c>
      <c r="BE21" s="18">
        <f t="shared" si="5"/>
        <v>49</v>
      </c>
      <c r="BF21" t="s">
        <v>347</v>
      </c>
    </row>
    <row r="22" spans="1:64">
      <c r="AF22" s="40">
        <v>10</v>
      </c>
      <c r="AG22" s="35">
        <f t="shared" si="13"/>
        <v>76</v>
      </c>
      <c r="AH22" t="s">
        <v>285</v>
      </c>
      <c r="AI22" s="40">
        <v>10</v>
      </c>
      <c r="AJ22" s="35">
        <f t="shared" si="14"/>
        <v>76</v>
      </c>
      <c r="AK22" s="32" t="s">
        <v>286</v>
      </c>
      <c r="AL22" s="40">
        <v>10</v>
      </c>
      <c r="AM22" s="35">
        <f t="shared" si="15"/>
        <v>76</v>
      </c>
      <c r="AN22" t="s">
        <v>32</v>
      </c>
      <c r="AO22" s="40">
        <v>10</v>
      </c>
      <c r="AP22" s="35">
        <f t="shared" si="16"/>
        <v>76</v>
      </c>
      <c r="AQ22" s="32" t="s">
        <v>287</v>
      </c>
      <c r="AR22" s="48">
        <v>3</v>
      </c>
      <c r="AS22" s="17">
        <f t="shared" si="10"/>
        <v>32</v>
      </c>
      <c r="AT22" t="s">
        <v>263</v>
      </c>
      <c r="AU22" s="40">
        <v>3</v>
      </c>
      <c r="AV22" s="17">
        <f t="shared" si="11"/>
        <v>40</v>
      </c>
      <c r="AW22" t="s">
        <v>146</v>
      </c>
      <c r="AX22" s="48">
        <v>2</v>
      </c>
      <c r="AY22" s="35">
        <f t="shared" si="12"/>
        <v>21</v>
      </c>
      <c r="AZ22" t="s">
        <v>354</v>
      </c>
      <c r="BA22" s="22">
        <v>2</v>
      </c>
      <c r="BB22" s="18">
        <f t="shared" si="4"/>
        <v>106</v>
      </c>
      <c r="BC22" t="s">
        <v>355</v>
      </c>
      <c r="BD22" s="22">
        <v>6</v>
      </c>
      <c r="BE22" s="18">
        <f t="shared" si="5"/>
        <v>55</v>
      </c>
      <c r="BF22" t="s">
        <v>356</v>
      </c>
    </row>
    <row r="23" spans="1:64" ht="53.25" customHeight="1">
      <c r="A23" s="53" t="str">
        <f ca="1">CONCATENATE(D1," ",K1,", ",AZ1,", ",IF(W1=0,"",W1&amp;" et "),Q1,", ",AW1,IF(AD1=0,"",", "&amp;AD1)," "&amp;AH1)</f>
        <v>Une femme afro-americaine, les deux mains arrachées, maigre et plutot grande, avec une casquette, avec une tenue pare-feu de pompier tachée de sang frais</v>
      </c>
      <c r="F23" s="53"/>
      <c r="G23" s="53"/>
      <c r="H23" s="53"/>
      <c r="I23" s="53"/>
      <c r="J23" s="53"/>
      <c r="K23" s="53"/>
      <c r="AF23" s="40">
        <v>10</v>
      </c>
      <c r="AG23" s="35">
        <f t="shared" si="13"/>
        <v>86</v>
      </c>
      <c r="AH23" t="s">
        <v>294</v>
      </c>
      <c r="AI23" s="40">
        <v>10</v>
      </c>
      <c r="AJ23" s="35">
        <f t="shared" si="14"/>
        <v>86</v>
      </c>
      <c r="AK23" t="s">
        <v>294</v>
      </c>
      <c r="AL23" s="40">
        <v>10</v>
      </c>
      <c r="AM23" s="35">
        <f t="shared" si="15"/>
        <v>86</v>
      </c>
      <c r="AN23" t="s">
        <v>294</v>
      </c>
      <c r="AO23" s="40">
        <v>10</v>
      </c>
      <c r="AP23" s="35">
        <f t="shared" si="16"/>
        <v>86</v>
      </c>
      <c r="AQ23" t="s">
        <v>294</v>
      </c>
      <c r="AR23" s="48">
        <v>3</v>
      </c>
      <c r="AS23" s="17">
        <f t="shared" si="10"/>
        <v>35</v>
      </c>
      <c r="AT23" t="s">
        <v>229</v>
      </c>
      <c r="AU23" s="40">
        <v>3</v>
      </c>
      <c r="AV23" s="17">
        <f t="shared" si="11"/>
        <v>43</v>
      </c>
      <c r="AW23" t="s">
        <v>151</v>
      </c>
      <c r="AX23" s="48">
        <v>2</v>
      </c>
      <c r="AY23" s="35">
        <f t="shared" si="12"/>
        <v>23</v>
      </c>
      <c r="AZ23" t="s">
        <v>364</v>
      </c>
      <c r="BA23" s="22">
        <v>2</v>
      </c>
      <c r="BB23" s="18">
        <f t="shared" si="4"/>
        <v>108</v>
      </c>
      <c r="BC23" t="s">
        <v>365</v>
      </c>
      <c r="BD23" s="22">
        <v>6</v>
      </c>
      <c r="BE23" s="18">
        <f t="shared" si="5"/>
        <v>61</v>
      </c>
      <c r="BF23" t="s">
        <v>366</v>
      </c>
    </row>
    <row r="24" spans="1:64">
      <c r="AF24" s="40">
        <v>10</v>
      </c>
      <c r="AG24" s="35">
        <f t="shared" si="13"/>
        <v>96</v>
      </c>
      <c r="AH24" t="s">
        <v>299</v>
      </c>
      <c r="AI24" s="40">
        <v>10</v>
      </c>
      <c r="AJ24" s="35">
        <f t="shared" si="14"/>
        <v>96</v>
      </c>
      <c r="AK24" t="s">
        <v>300</v>
      </c>
      <c r="AL24" s="40">
        <v>10</v>
      </c>
      <c r="AM24" s="35">
        <f t="shared" si="15"/>
        <v>96</v>
      </c>
      <c r="AN24" t="s">
        <v>301</v>
      </c>
      <c r="AO24" s="40">
        <v>10</v>
      </c>
      <c r="AP24" s="35">
        <f t="shared" si="16"/>
        <v>96</v>
      </c>
      <c r="AQ24" t="s">
        <v>302</v>
      </c>
      <c r="AR24" s="48">
        <v>3</v>
      </c>
      <c r="AS24" s="17">
        <f t="shared" si="10"/>
        <v>38</v>
      </c>
      <c r="AT24" t="s">
        <v>150</v>
      </c>
      <c r="AU24" s="40">
        <v>3</v>
      </c>
      <c r="AV24" s="17">
        <f t="shared" si="11"/>
        <v>46</v>
      </c>
      <c r="AW24" t="s">
        <v>155</v>
      </c>
      <c r="AX24" s="48">
        <v>2</v>
      </c>
      <c r="AY24" s="35">
        <f t="shared" si="12"/>
        <v>25</v>
      </c>
      <c r="AZ24" t="s">
        <v>373</v>
      </c>
      <c r="BA24" s="51">
        <v>2</v>
      </c>
      <c r="BB24" s="18">
        <f t="shared" si="4"/>
        <v>110</v>
      </c>
      <c r="BC24" t="s">
        <v>374</v>
      </c>
      <c r="BD24" s="51">
        <v>8</v>
      </c>
      <c r="BE24" s="18">
        <f t="shared" si="5"/>
        <v>69</v>
      </c>
      <c r="BF24" t="s">
        <v>375</v>
      </c>
    </row>
    <row r="25" spans="1:64">
      <c r="AF25" s="40">
        <v>10</v>
      </c>
      <c r="AG25" s="35">
        <f t="shared" si="13"/>
        <v>106</v>
      </c>
      <c r="AH25" t="s">
        <v>312</v>
      </c>
      <c r="AI25" s="40">
        <v>10</v>
      </c>
      <c r="AJ25" s="35">
        <f t="shared" si="14"/>
        <v>106</v>
      </c>
      <c r="AK25" t="s">
        <v>313</v>
      </c>
      <c r="AL25" s="40">
        <v>10</v>
      </c>
      <c r="AM25" s="35">
        <f t="shared" si="15"/>
        <v>106</v>
      </c>
      <c r="AN25" t="s">
        <v>314</v>
      </c>
      <c r="AO25" s="40">
        <v>10</v>
      </c>
      <c r="AP25" s="35">
        <f t="shared" si="16"/>
        <v>106</v>
      </c>
      <c r="AQ25" t="s">
        <v>315</v>
      </c>
      <c r="AR25" s="48">
        <v>3</v>
      </c>
      <c r="AS25" s="17">
        <f t="shared" si="10"/>
        <v>41</v>
      </c>
      <c r="AT25" t="s">
        <v>154</v>
      </c>
      <c r="AU25" s="40">
        <v>3</v>
      </c>
      <c r="AV25" s="17">
        <f t="shared" si="11"/>
        <v>49</v>
      </c>
      <c r="AW25" t="s">
        <v>159</v>
      </c>
      <c r="AX25" s="48">
        <v>2</v>
      </c>
      <c r="AY25" s="35">
        <f t="shared" si="12"/>
        <v>27</v>
      </c>
      <c r="AZ25" t="s">
        <v>382</v>
      </c>
      <c r="BA25" s="22">
        <v>2</v>
      </c>
      <c r="BB25" s="18">
        <f t="shared" si="4"/>
        <v>112</v>
      </c>
      <c r="BC25" t="s">
        <v>383</v>
      </c>
      <c r="BD25" s="22">
        <v>8</v>
      </c>
      <c r="BE25" s="18">
        <f t="shared" si="5"/>
        <v>77</v>
      </c>
      <c r="BF25" t="s">
        <v>384</v>
      </c>
    </row>
    <row r="26" spans="1:64" ht="14" thickBot="1">
      <c r="AF26" s="48">
        <v>10</v>
      </c>
      <c r="AG26" s="35">
        <f t="shared" si="13"/>
        <v>116</v>
      </c>
      <c r="AH26" s="32" t="s">
        <v>321</v>
      </c>
      <c r="AI26" s="48">
        <v>10</v>
      </c>
      <c r="AJ26" s="35">
        <f t="shared" si="14"/>
        <v>116</v>
      </c>
      <c r="AK26" s="32" t="s">
        <v>321</v>
      </c>
      <c r="AL26" s="48">
        <v>10</v>
      </c>
      <c r="AM26" s="35">
        <f t="shared" si="15"/>
        <v>116</v>
      </c>
      <c r="AN26" s="32" t="s">
        <v>321</v>
      </c>
      <c r="AO26" s="48">
        <v>10</v>
      </c>
      <c r="AP26" s="35">
        <f t="shared" si="16"/>
        <v>116</v>
      </c>
      <c r="AQ26" s="32" t="s">
        <v>321</v>
      </c>
      <c r="AR26" s="48">
        <v>3</v>
      </c>
      <c r="AS26" s="17">
        <f t="shared" si="10"/>
        <v>44</v>
      </c>
      <c r="AT26" t="s">
        <v>232</v>
      </c>
      <c r="AU26" s="40">
        <v>3</v>
      </c>
      <c r="AV26" s="17">
        <f t="shared" si="11"/>
        <v>52</v>
      </c>
      <c r="AW26" t="s">
        <v>164</v>
      </c>
      <c r="AX26" s="48">
        <v>2</v>
      </c>
      <c r="AY26" s="35">
        <f t="shared" si="12"/>
        <v>29</v>
      </c>
      <c r="AZ26" t="s">
        <v>391</v>
      </c>
      <c r="BA26" s="23">
        <v>2</v>
      </c>
      <c r="BB26" s="20">
        <f t="shared" si="4"/>
        <v>114</v>
      </c>
      <c r="BC26" t="s">
        <v>392</v>
      </c>
      <c r="BD26" s="22">
        <v>8</v>
      </c>
      <c r="BE26" s="18">
        <f t="shared" si="5"/>
        <v>85</v>
      </c>
      <c r="BF26" t="s">
        <v>393</v>
      </c>
    </row>
    <row r="27" spans="1:64">
      <c r="AF27" s="40">
        <v>15</v>
      </c>
      <c r="AG27" s="35">
        <f t="shared" si="13"/>
        <v>131</v>
      </c>
      <c r="AH27" t="s">
        <v>326</v>
      </c>
      <c r="AI27" s="40">
        <v>15</v>
      </c>
      <c r="AJ27" s="35">
        <f t="shared" si="14"/>
        <v>131</v>
      </c>
      <c r="AK27" s="32" t="s">
        <v>327</v>
      </c>
      <c r="AL27" s="40">
        <v>15</v>
      </c>
      <c r="AM27" s="35">
        <f t="shared" si="15"/>
        <v>131</v>
      </c>
      <c r="AN27" s="32" t="s">
        <v>328</v>
      </c>
      <c r="AO27" s="40">
        <v>15</v>
      </c>
      <c r="AP27" s="35">
        <f t="shared" si="16"/>
        <v>131</v>
      </c>
      <c r="AQ27" s="32" t="s">
        <v>329</v>
      </c>
      <c r="AR27" s="48">
        <v>3</v>
      </c>
      <c r="AS27" s="17">
        <f t="shared" si="10"/>
        <v>47</v>
      </c>
      <c r="AT27" t="s">
        <v>163</v>
      </c>
      <c r="AU27" s="48">
        <v>4</v>
      </c>
      <c r="AV27" s="17">
        <f t="shared" si="11"/>
        <v>56</v>
      </c>
      <c r="AW27" s="32" t="s">
        <v>245</v>
      </c>
      <c r="AX27" s="40">
        <v>2</v>
      </c>
      <c r="AY27" s="35">
        <f t="shared" si="12"/>
        <v>31</v>
      </c>
      <c r="AZ27" t="s">
        <v>402</v>
      </c>
      <c r="BD27" s="22">
        <v>10</v>
      </c>
      <c r="BE27" s="18">
        <f t="shared" si="5"/>
        <v>95</v>
      </c>
      <c r="BF27" t="s">
        <v>403</v>
      </c>
    </row>
    <row r="28" spans="1:64">
      <c r="AF28" s="40">
        <v>15</v>
      </c>
      <c r="AG28" s="35">
        <f t="shared" si="13"/>
        <v>146</v>
      </c>
      <c r="AH28" t="s">
        <v>334</v>
      </c>
      <c r="AI28" s="40">
        <v>15</v>
      </c>
      <c r="AJ28" s="35">
        <f t="shared" si="14"/>
        <v>146</v>
      </c>
      <c r="AK28" s="32" t="s">
        <v>335</v>
      </c>
      <c r="AL28" s="40">
        <v>15</v>
      </c>
      <c r="AM28" s="35">
        <f t="shared" si="15"/>
        <v>146</v>
      </c>
      <c r="AN28" s="32" t="s">
        <v>336</v>
      </c>
      <c r="AO28" s="40">
        <v>15</v>
      </c>
      <c r="AP28" s="35">
        <f t="shared" si="16"/>
        <v>146</v>
      </c>
      <c r="AQ28" s="32" t="s">
        <v>337</v>
      </c>
      <c r="AR28" s="48">
        <v>3</v>
      </c>
      <c r="AS28" s="17">
        <f t="shared" si="10"/>
        <v>50</v>
      </c>
      <c r="AT28" t="s">
        <v>237</v>
      </c>
      <c r="AU28" s="40">
        <v>4</v>
      </c>
      <c r="AV28" s="17">
        <f t="shared" si="11"/>
        <v>60</v>
      </c>
      <c r="AW28" t="s">
        <v>168</v>
      </c>
      <c r="AX28" s="40">
        <v>2</v>
      </c>
      <c r="AY28" s="35">
        <f t="shared" si="12"/>
        <v>33</v>
      </c>
      <c r="AZ28" t="s">
        <v>273</v>
      </c>
      <c r="BD28" s="22">
        <v>10</v>
      </c>
      <c r="BE28" s="18">
        <f t="shared" si="5"/>
        <v>105</v>
      </c>
      <c r="BF28" t="s">
        <v>274</v>
      </c>
    </row>
    <row r="29" spans="1:64" ht="15">
      <c r="H29" s="12"/>
      <c r="I29" s="12"/>
      <c r="J29" s="12"/>
      <c r="AR29" s="48">
        <v>3</v>
      </c>
      <c r="AS29" s="17">
        <f t="shared" si="10"/>
        <v>53</v>
      </c>
      <c r="AT29" t="s">
        <v>175</v>
      </c>
      <c r="AU29" s="40">
        <v>4</v>
      </c>
      <c r="AV29" s="17">
        <f t="shared" si="11"/>
        <v>64</v>
      </c>
      <c r="AW29" t="s">
        <v>176</v>
      </c>
      <c r="AX29" s="48">
        <v>2</v>
      </c>
      <c r="AY29" s="35">
        <f t="shared" si="12"/>
        <v>35</v>
      </c>
      <c r="AZ29" t="s">
        <v>282</v>
      </c>
      <c r="BD29" s="22">
        <v>10</v>
      </c>
      <c r="BE29" s="18">
        <f t="shared" si="5"/>
        <v>115</v>
      </c>
      <c r="BF29" t="s">
        <v>283</v>
      </c>
    </row>
    <row r="30" spans="1:64" ht="14" thickBot="1">
      <c r="AR30" s="48">
        <v>3</v>
      </c>
      <c r="AS30" s="17">
        <f t="shared" si="10"/>
        <v>56</v>
      </c>
      <c r="AT30" t="s">
        <v>179</v>
      </c>
      <c r="AU30" s="48">
        <v>4</v>
      </c>
      <c r="AV30" s="17">
        <f t="shared" si="11"/>
        <v>68</v>
      </c>
      <c r="AW30" t="s">
        <v>263</v>
      </c>
      <c r="AX30" s="48">
        <v>2</v>
      </c>
      <c r="AY30" s="35">
        <f t="shared" si="12"/>
        <v>37</v>
      </c>
      <c r="AZ30" t="s">
        <v>289</v>
      </c>
      <c r="BD30" s="23">
        <v>10</v>
      </c>
      <c r="BE30" s="20">
        <f t="shared" si="5"/>
        <v>125</v>
      </c>
      <c r="BF30" t="s">
        <v>290</v>
      </c>
    </row>
    <row r="31" spans="1:64">
      <c r="AR31" s="48">
        <v>3</v>
      </c>
      <c r="AS31" s="17">
        <f t="shared" si="10"/>
        <v>59</v>
      </c>
      <c r="AT31" t="s">
        <v>205</v>
      </c>
      <c r="AU31" s="48">
        <v>4</v>
      </c>
      <c r="AV31" s="17">
        <f t="shared" si="11"/>
        <v>72</v>
      </c>
      <c r="AW31" t="s">
        <v>192</v>
      </c>
      <c r="AX31" s="48">
        <v>2</v>
      </c>
      <c r="AY31" s="35">
        <f t="shared" si="12"/>
        <v>39</v>
      </c>
      <c r="AZ31" t="s">
        <v>296</v>
      </c>
    </row>
    <row r="32" spans="1:64">
      <c r="AR32" s="40">
        <v>3</v>
      </c>
      <c r="AS32" s="17">
        <f t="shared" si="10"/>
        <v>62</v>
      </c>
      <c r="AT32" t="s">
        <v>260</v>
      </c>
      <c r="AU32" s="40">
        <v>5</v>
      </c>
      <c r="AV32" s="17">
        <f t="shared" si="11"/>
        <v>77</v>
      </c>
      <c r="AW32" t="s">
        <v>201</v>
      </c>
      <c r="AX32" s="48">
        <v>2</v>
      </c>
      <c r="AY32" s="35">
        <f t="shared" si="12"/>
        <v>41</v>
      </c>
      <c r="AZ32" t="s">
        <v>305</v>
      </c>
    </row>
    <row r="33" spans="44:52">
      <c r="AR33" s="40">
        <v>3</v>
      </c>
      <c r="AS33" s="17">
        <f t="shared" si="10"/>
        <v>65</v>
      </c>
      <c r="AT33" t="s">
        <v>146</v>
      </c>
      <c r="AU33" s="40">
        <v>5</v>
      </c>
      <c r="AV33" s="17">
        <f t="shared" si="11"/>
        <v>82</v>
      </c>
      <c r="AW33" t="s">
        <v>204</v>
      </c>
      <c r="AX33" s="48">
        <v>2</v>
      </c>
      <c r="AY33" s="35">
        <f t="shared" si="12"/>
        <v>43</v>
      </c>
      <c r="AZ33" t="s">
        <v>311</v>
      </c>
    </row>
    <row r="34" spans="44:52">
      <c r="AR34" s="40">
        <v>3</v>
      </c>
      <c r="AS34" s="17">
        <f t="shared" si="10"/>
        <v>68</v>
      </c>
      <c r="AT34" t="s">
        <v>151</v>
      </c>
      <c r="AU34" s="40">
        <v>5</v>
      </c>
      <c r="AV34" s="17">
        <f t="shared" si="11"/>
        <v>87</v>
      </c>
      <c r="AW34" t="s">
        <v>78</v>
      </c>
      <c r="AX34" s="48">
        <v>2</v>
      </c>
      <c r="AY34" s="35">
        <f t="shared" si="12"/>
        <v>45</v>
      </c>
      <c r="AZ34" t="s">
        <v>318</v>
      </c>
    </row>
    <row r="35" spans="44:52">
      <c r="AR35" s="40">
        <v>3</v>
      </c>
      <c r="AS35" s="17">
        <f t="shared" si="10"/>
        <v>71</v>
      </c>
      <c r="AT35" t="s">
        <v>155</v>
      </c>
      <c r="AU35" s="40">
        <v>5</v>
      </c>
      <c r="AV35" s="17">
        <f t="shared" si="11"/>
        <v>92</v>
      </c>
      <c r="AW35" t="s">
        <v>82</v>
      </c>
      <c r="AX35" s="48">
        <v>2</v>
      </c>
      <c r="AY35" s="35">
        <f t="shared" si="12"/>
        <v>47</v>
      </c>
      <c r="AZ35" t="s">
        <v>323</v>
      </c>
    </row>
    <row r="36" spans="44:52">
      <c r="AR36" s="40">
        <v>3</v>
      </c>
      <c r="AS36" s="17">
        <f t="shared" si="10"/>
        <v>74</v>
      </c>
      <c r="AT36" t="s">
        <v>159</v>
      </c>
      <c r="AU36" s="40">
        <v>5</v>
      </c>
      <c r="AV36" s="17">
        <f t="shared" si="11"/>
        <v>97</v>
      </c>
      <c r="AW36" t="s">
        <v>86</v>
      </c>
      <c r="AX36" s="48">
        <v>2</v>
      </c>
      <c r="AY36" s="35">
        <f t="shared" si="12"/>
        <v>49</v>
      </c>
      <c r="AZ36" t="s">
        <v>331</v>
      </c>
    </row>
    <row r="37" spans="44:52">
      <c r="AR37" s="40">
        <v>3</v>
      </c>
      <c r="AS37" s="17">
        <f t="shared" si="10"/>
        <v>77</v>
      </c>
      <c r="AT37" t="s">
        <v>164</v>
      </c>
      <c r="AU37" s="40">
        <v>5</v>
      </c>
      <c r="AV37" s="17">
        <f t="shared" si="11"/>
        <v>102</v>
      </c>
      <c r="AW37" t="s">
        <v>93</v>
      </c>
      <c r="AX37" s="48">
        <v>2</v>
      </c>
      <c r="AY37" s="35">
        <f t="shared" si="12"/>
        <v>51</v>
      </c>
      <c r="AZ37" t="s">
        <v>206</v>
      </c>
    </row>
    <row r="38" spans="44:52">
      <c r="AR38" s="40">
        <v>4</v>
      </c>
      <c r="AS38" s="17">
        <f t="shared" si="10"/>
        <v>81</v>
      </c>
      <c r="AT38" t="s">
        <v>168</v>
      </c>
      <c r="AU38" s="40">
        <v>5</v>
      </c>
      <c r="AV38" s="17">
        <f t="shared" si="11"/>
        <v>107</v>
      </c>
      <c r="AW38" t="s">
        <v>99</v>
      </c>
      <c r="AX38" s="48">
        <v>2</v>
      </c>
      <c r="AY38" s="35">
        <f t="shared" si="12"/>
        <v>53</v>
      </c>
      <c r="AZ38" t="s">
        <v>211</v>
      </c>
    </row>
    <row r="39" spans="44:52">
      <c r="AR39" s="40">
        <v>4</v>
      </c>
      <c r="AS39" s="17">
        <f t="shared" si="10"/>
        <v>85</v>
      </c>
      <c r="AT39" t="s">
        <v>176</v>
      </c>
      <c r="AU39" s="48">
        <v>5</v>
      </c>
      <c r="AV39" s="17">
        <f t="shared" si="11"/>
        <v>112</v>
      </c>
      <c r="AW39" t="s">
        <v>103</v>
      </c>
      <c r="AX39" s="48">
        <v>2</v>
      </c>
      <c r="AY39" s="35">
        <f t="shared" si="12"/>
        <v>55</v>
      </c>
      <c r="AZ39" t="s">
        <v>215</v>
      </c>
    </row>
    <row r="40" spans="44:52">
      <c r="AR40" s="40">
        <v>4</v>
      </c>
      <c r="AS40" s="17">
        <f t="shared" si="10"/>
        <v>89</v>
      </c>
      <c r="AT40" t="s">
        <v>582</v>
      </c>
      <c r="AU40" s="48">
        <v>5</v>
      </c>
      <c r="AV40" s="17">
        <f t="shared" si="11"/>
        <v>117</v>
      </c>
      <c r="AW40" t="s">
        <v>107</v>
      </c>
      <c r="AX40" s="48">
        <v>2</v>
      </c>
      <c r="AY40" s="35">
        <f t="shared" si="12"/>
        <v>57</v>
      </c>
      <c r="AZ40" t="s">
        <v>218</v>
      </c>
    </row>
    <row r="41" spans="44:52">
      <c r="AR41" s="48">
        <v>4</v>
      </c>
      <c r="AS41" s="17">
        <f t="shared" si="10"/>
        <v>93</v>
      </c>
      <c r="AT41" t="s">
        <v>225</v>
      </c>
      <c r="AU41" s="48">
        <v>5</v>
      </c>
      <c r="AV41" s="17">
        <f t="shared" si="11"/>
        <v>122</v>
      </c>
      <c r="AW41" t="s">
        <v>110</v>
      </c>
      <c r="AX41" s="48">
        <v>2</v>
      </c>
      <c r="AY41" s="35">
        <f t="shared" si="12"/>
        <v>59</v>
      </c>
      <c r="AZ41" t="s">
        <v>222</v>
      </c>
    </row>
    <row r="42" spans="44:52">
      <c r="AR42" s="48">
        <v>4</v>
      </c>
      <c r="AS42" s="17">
        <f t="shared" si="10"/>
        <v>97</v>
      </c>
      <c r="AT42" s="32" t="s">
        <v>245</v>
      </c>
      <c r="AU42" s="48">
        <v>5</v>
      </c>
      <c r="AV42" s="17">
        <f t="shared" si="11"/>
        <v>127</v>
      </c>
      <c r="AW42" t="s">
        <v>118</v>
      </c>
      <c r="AX42" s="48">
        <v>2</v>
      </c>
      <c r="AY42" s="35">
        <f t="shared" si="12"/>
        <v>61</v>
      </c>
      <c r="AZ42" t="s">
        <v>226</v>
      </c>
    </row>
    <row r="43" spans="44:52">
      <c r="AR43" s="48">
        <v>4</v>
      </c>
      <c r="AS43" s="17">
        <f t="shared" si="10"/>
        <v>101</v>
      </c>
      <c r="AT43" t="s">
        <v>106</v>
      </c>
      <c r="AU43" s="48">
        <v>6</v>
      </c>
      <c r="AV43" s="17">
        <f t="shared" si="11"/>
        <v>133</v>
      </c>
      <c r="AW43" t="s">
        <v>123</v>
      </c>
      <c r="AX43" s="40">
        <v>2</v>
      </c>
      <c r="AY43" s="35">
        <f t="shared" si="12"/>
        <v>63</v>
      </c>
      <c r="AZ43" t="s">
        <v>230</v>
      </c>
    </row>
    <row r="44" spans="44:52">
      <c r="AR44" s="48">
        <v>4</v>
      </c>
      <c r="AS44" s="17">
        <f t="shared" si="10"/>
        <v>105</v>
      </c>
      <c r="AT44" t="s">
        <v>198</v>
      </c>
      <c r="AU44" s="48">
        <v>6</v>
      </c>
      <c r="AV44" s="17">
        <f t="shared" si="11"/>
        <v>139</v>
      </c>
      <c r="AW44" t="s">
        <v>303</v>
      </c>
      <c r="AX44" s="40">
        <v>2</v>
      </c>
      <c r="AY44" s="35">
        <f t="shared" si="12"/>
        <v>65</v>
      </c>
      <c r="AZ44" t="s">
        <v>233</v>
      </c>
    </row>
    <row r="45" spans="44:52">
      <c r="AR45" s="40">
        <v>5</v>
      </c>
      <c r="AS45" s="17">
        <f t="shared" si="10"/>
        <v>110</v>
      </c>
      <c r="AT45" t="s">
        <v>117</v>
      </c>
      <c r="AU45" s="48">
        <v>6</v>
      </c>
      <c r="AV45" s="17">
        <f t="shared" si="11"/>
        <v>145</v>
      </c>
      <c r="AW45" t="s">
        <v>128</v>
      </c>
      <c r="AX45" s="40">
        <v>2</v>
      </c>
      <c r="AY45" s="35">
        <f t="shared" si="12"/>
        <v>67</v>
      </c>
      <c r="AZ45" t="s">
        <v>238</v>
      </c>
    </row>
    <row r="46" spans="44:52">
      <c r="AR46" s="40">
        <v>5</v>
      </c>
      <c r="AS46" s="17">
        <f t="shared" si="10"/>
        <v>115</v>
      </c>
      <c r="AT46" t="s">
        <v>201</v>
      </c>
      <c r="AU46" s="48">
        <v>6</v>
      </c>
      <c r="AV46" s="17">
        <f t="shared" si="11"/>
        <v>151</v>
      </c>
      <c r="AW46" t="s">
        <v>130</v>
      </c>
      <c r="AX46" s="48">
        <v>2</v>
      </c>
      <c r="AY46" s="35">
        <f t="shared" si="12"/>
        <v>69</v>
      </c>
      <c r="AZ46" t="s">
        <v>242</v>
      </c>
    </row>
    <row r="47" spans="44:52">
      <c r="AR47" s="40">
        <v>5</v>
      </c>
      <c r="AS47" s="17">
        <f t="shared" si="10"/>
        <v>120</v>
      </c>
      <c r="AT47" t="s">
        <v>204</v>
      </c>
      <c r="AU47" s="40">
        <v>8</v>
      </c>
      <c r="AV47" s="17">
        <f t="shared" si="11"/>
        <v>159</v>
      </c>
      <c r="AW47" t="s">
        <v>133</v>
      </c>
      <c r="AX47" s="48">
        <v>2</v>
      </c>
      <c r="AY47" s="35">
        <f t="shared" si="12"/>
        <v>71</v>
      </c>
      <c r="AZ47" t="s">
        <v>246</v>
      </c>
    </row>
    <row r="48" spans="44:52">
      <c r="AR48" s="40">
        <v>5</v>
      </c>
      <c r="AS48" s="17">
        <f t="shared" si="10"/>
        <v>125</v>
      </c>
      <c r="AT48" t="s">
        <v>78</v>
      </c>
      <c r="AU48" s="48">
        <v>8</v>
      </c>
      <c r="AV48" s="17">
        <f t="shared" si="11"/>
        <v>167</v>
      </c>
      <c r="AW48" t="s">
        <v>135</v>
      </c>
      <c r="AX48" s="48">
        <v>2</v>
      </c>
      <c r="AY48" s="35">
        <f t="shared" si="12"/>
        <v>73</v>
      </c>
      <c r="AZ48" t="s">
        <v>250</v>
      </c>
    </row>
    <row r="49" spans="44:52">
      <c r="AR49" s="40">
        <v>5</v>
      </c>
      <c r="AS49" s="17">
        <f t="shared" si="10"/>
        <v>130</v>
      </c>
      <c r="AT49" t="s">
        <v>217</v>
      </c>
      <c r="AU49" s="48">
        <v>8</v>
      </c>
      <c r="AV49" s="17">
        <f t="shared" si="11"/>
        <v>175</v>
      </c>
      <c r="AW49" t="s">
        <v>137</v>
      </c>
      <c r="AX49" s="40">
        <v>2</v>
      </c>
      <c r="AY49" s="35">
        <f t="shared" si="12"/>
        <v>75</v>
      </c>
      <c r="AZ49" t="s">
        <v>254</v>
      </c>
    </row>
    <row r="50" spans="44:52">
      <c r="AR50" s="40">
        <v>5</v>
      </c>
      <c r="AS50" s="17">
        <f t="shared" si="10"/>
        <v>135</v>
      </c>
      <c r="AT50" t="s">
        <v>99</v>
      </c>
      <c r="AU50" s="48">
        <v>8</v>
      </c>
      <c r="AV50" s="17">
        <f t="shared" si="11"/>
        <v>183</v>
      </c>
      <c r="AW50" t="s">
        <v>140</v>
      </c>
      <c r="AX50" s="40">
        <v>2</v>
      </c>
      <c r="AY50" s="35">
        <f t="shared" si="12"/>
        <v>77</v>
      </c>
      <c r="AZ50" t="s">
        <v>257</v>
      </c>
    </row>
    <row r="51" spans="44:52">
      <c r="AR51" s="48">
        <v>5</v>
      </c>
      <c r="AS51" s="17">
        <f t="shared" si="10"/>
        <v>140</v>
      </c>
      <c r="AT51" t="s">
        <v>107</v>
      </c>
      <c r="AU51" s="48">
        <v>8</v>
      </c>
      <c r="AV51" s="17">
        <f t="shared" si="11"/>
        <v>191</v>
      </c>
      <c r="AW51" t="s">
        <v>142</v>
      </c>
      <c r="AX51" s="40">
        <v>2</v>
      </c>
      <c r="AY51" s="35">
        <f t="shared" si="12"/>
        <v>79</v>
      </c>
      <c r="AZ51" t="s">
        <v>261</v>
      </c>
    </row>
    <row r="52" spans="44:52">
      <c r="AR52" s="48">
        <v>5</v>
      </c>
      <c r="AS52" s="17">
        <f t="shared" si="10"/>
        <v>145</v>
      </c>
      <c r="AT52" t="s">
        <v>110</v>
      </c>
      <c r="AU52" s="48">
        <v>8</v>
      </c>
      <c r="AV52" s="17">
        <f t="shared" si="11"/>
        <v>199</v>
      </c>
      <c r="AW52" s="32" t="s">
        <v>12</v>
      </c>
      <c r="AX52" s="40">
        <v>2</v>
      </c>
      <c r="AY52" s="35">
        <f t="shared" si="12"/>
        <v>81</v>
      </c>
      <c r="AZ52" t="s">
        <v>265</v>
      </c>
    </row>
    <row r="53" spans="44:52">
      <c r="AR53" s="48">
        <v>5</v>
      </c>
      <c r="AS53" s="17">
        <f t="shared" si="10"/>
        <v>150</v>
      </c>
      <c r="AT53" t="s">
        <v>118</v>
      </c>
      <c r="AU53" s="40">
        <v>10</v>
      </c>
      <c r="AV53" s="17">
        <f t="shared" si="11"/>
        <v>209</v>
      </c>
      <c r="AW53" t="s">
        <v>14</v>
      </c>
      <c r="AX53" s="40">
        <v>2</v>
      </c>
      <c r="AY53" s="35">
        <f t="shared" si="12"/>
        <v>83</v>
      </c>
      <c r="AZ53" t="s">
        <v>144</v>
      </c>
    </row>
    <row r="54" spans="44:52">
      <c r="AR54" s="48">
        <v>5</v>
      </c>
      <c r="AS54" s="17">
        <f t="shared" si="10"/>
        <v>155</v>
      </c>
      <c r="AT54" t="s">
        <v>330</v>
      </c>
      <c r="AU54" s="40">
        <v>10</v>
      </c>
      <c r="AV54" s="17">
        <f t="shared" si="11"/>
        <v>219</v>
      </c>
      <c r="AW54" t="s">
        <v>16</v>
      </c>
      <c r="AX54" s="48">
        <v>2</v>
      </c>
      <c r="AY54" s="35">
        <f t="shared" si="12"/>
        <v>85</v>
      </c>
      <c r="AZ54" t="s">
        <v>147</v>
      </c>
    </row>
    <row r="55" spans="44:52">
      <c r="AR55" s="48">
        <v>6</v>
      </c>
      <c r="AS55" s="17">
        <f t="shared" si="10"/>
        <v>161</v>
      </c>
      <c r="AT55" t="s">
        <v>128</v>
      </c>
      <c r="AU55" s="40">
        <v>10</v>
      </c>
      <c r="AV55" s="17">
        <f t="shared" si="11"/>
        <v>229</v>
      </c>
      <c r="AW55" t="s">
        <v>18</v>
      </c>
      <c r="AX55" s="48">
        <v>2</v>
      </c>
      <c r="AY55" s="35">
        <f t="shared" si="12"/>
        <v>87</v>
      </c>
      <c r="AZ55" t="s">
        <v>152</v>
      </c>
    </row>
    <row r="56" spans="44:52">
      <c r="AR56" s="48">
        <v>6</v>
      </c>
      <c r="AS56" s="17">
        <f t="shared" si="10"/>
        <v>167</v>
      </c>
      <c r="AT56" t="s">
        <v>22</v>
      </c>
      <c r="AU56" s="48">
        <v>10</v>
      </c>
      <c r="AV56" s="17">
        <f t="shared" si="11"/>
        <v>239</v>
      </c>
      <c r="AW56" t="s">
        <v>20</v>
      </c>
      <c r="AX56" s="48">
        <v>2</v>
      </c>
      <c r="AY56" s="35">
        <f t="shared" si="12"/>
        <v>89</v>
      </c>
      <c r="AZ56" t="s">
        <v>156</v>
      </c>
    </row>
    <row r="57" spans="44:52">
      <c r="AR57" s="48">
        <v>6</v>
      </c>
      <c r="AS57" s="17">
        <f t="shared" si="10"/>
        <v>173</v>
      </c>
      <c r="AT57" t="s">
        <v>130</v>
      </c>
      <c r="AU57" s="48">
        <v>10</v>
      </c>
      <c r="AV57" s="17">
        <f t="shared" si="11"/>
        <v>249</v>
      </c>
      <c r="AW57" t="s">
        <v>23</v>
      </c>
      <c r="AX57" s="48">
        <v>2</v>
      </c>
      <c r="AY57" s="35">
        <f t="shared" si="12"/>
        <v>91</v>
      </c>
      <c r="AZ57" t="s">
        <v>160</v>
      </c>
    </row>
    <row r="58" spans="44:52">
      <c r="AR58" s="40">
        <v>8</v>
      </c>
      <c r="AS58" s="17">
        <f t="shared" si="10"/>
        <v>181</v>
      </c>
      <c r="AT58" t="s">
        <v>27</v>
      </c>
      <c r="AU58" s="48">
        <v>10</v>
      </c>
      <c r="AV58" s="17">
        <f t="shared" si="11"/>
        <v>259</v>
      </c>
      <c r="AW58" t="s">
        <v>25</v>
      </c>
      <c r="AX58" s="48">
        <v>2</v>
      </c>
      <c r="AY58" s="35">
        <f t="shared" si="12"/>
        <v>93</v>
      </c>
      <c r="AZ58" t="s">
        <v>165</v>
      </c>
    </row>
    <row r="59" spans="44:52">
      <c r="AR59" s="40">
        <v>8</v>
      </c>
      <c r="AS59" s="17">
        <f t="shared" si="10"/>
        <v>189</v>
      </c>
      <c r="AT59" t="s">
        <v>133</v>
      </c>
      <c r="AX59" s="48">
        <v>2</v>
      </c>
      <c r="AY59" s="35">
        <f t="shared" si="12"/>
        <v>95</v>
      </c>
      <c r="AZ59" t="s">
        <v>169</v>
      </c>
    </row>
    <row r="60" spans="44:52">
      <c r="AR60" s="48">
        <v>8</v>
      </c>
      <c r="AS60" s="17">
        <f t="shared" si="10"/>
        <v>197</v>
      </c>
      <c r="AT60" t="s">
        <v>135</v>
      </c>
      <c r="AX60" s="48">
        <v>2</v>
      </c>
      <c r="AY60" s="35">
        <f t="shared" si="12"/>
        <v>97</v>
      </c>
      <c r="AZ60" t="s">
        <v>172</v>
      </c>
    </row>
    <row r="61" spans="44:52">
      <c r="AR61" s="48">
        <v>8</v>
      </c>
      <c r="AS61" s="17">
        <f t="shared" si="10"/>
        <v>205</v>
      </c>
      <c r="AT61" t="s">
        <v>137</v>
      </c>
      <c r="AX61" s="40">
        <v>2</v>
      </c>
      <c r="AY61" s="35">
        <f t="shared" si="12"/>
        <v>99</v>
      </c>
      <c r="AZ61" t="s">
        <v>177</v>
      </c>
    </row>
    <row r="62" spans="44:52">
      <c r="AR62" s="48">
        <v>8</v>
      </c>
      <c r="AS62" s="17">
        <f t="shared" si="10"/>
        <v>213</v>
      </c>
      <c r="AT62" t="s">
        <v>30</v>
      </c>
      <c r="AX62" s="48">
        <v>2</v>
      </c>
      <c r="AY62" s="35">
        <f t="shared" si="12"/>
        <v>101</v>
      </c>
      <c r="AZ62" t="s">
        <v>181</v>
      </c>
    </row>
    <row r="63" spans="44:52">
      <c r="AR63" s="48">
        <v>8</v>
      </c>
      <c r="AS63" s="17">
        <f t="shared" si="10"/>
        <v>221</v>
      </c>
      <c r="AT63" t="s">
        <v>140</v>
      </c>
      <c r="AX63" s="48">
        <v>2</v>
      </c>
      <c r="AY63" s="35">
        <f t="shared" si="12"/>
        <v>103</v>
      </c>
      <c r="AZ63" t="s">
        <v>185</v>
      </c>
    </row>
    <row r="64" spans="44:52">
      <c r="AR64" s="48">
        <v>8</v>
      </c>
      <c r="AS64" s="17">
        <f t="shared" si="10"/>
        <v>229</v>
      </c>
      <c r="AT64" t="s">
        <v>142</v>
      </c>
      <c r="AX64" s="48">
        <v>2</v>
      </c>
      <c r="AY64" s="35">
        <f t="shared" si="12"/>
        <v>105</v>
      </c>
      <c r="AZ64" t="s">
        <v>189</v>
      </c>
    </row>
    <row r="65" spans="44:52">
      <c r="AR65" s="48">
        <v>8</v>
      </c>
      <c r="AS65" s="17">
        <f t="shared" si="10"/>
        <v>237</v>
      </c>
      <c r="AT65" t="s">
        <v>12</v>
      </c>
      <c r="AX65" s="48">
        <v>2</v>
      </c>
      <c r="AY65" s="35">
        <f t="shared" si="12"/>
        <v>107</v>
      </c>
      <c r="AZ65" t="s">
        <v>193</v>
      </c>
    </row>
    <row r="66" spans="44:52">
      <c r="AR66" s="40">
        <v>10</v>
      </c>
      <c r="AS66" s="17">
        <f t="shared" si="10"/>
        <v>247</v>
      </c>
      <c r="AT66" t="s">
        <v>14</v>
      </c>
      <c r="AX66" s="40">
        <v>2</v>
      </c>
      <c r="AY66" s="35">
        <f t="shared" si="12"/>
        <v>109</v>
      </c>
      <c r="AZ66" t="s">
        <v>195</v>
      </c>
    </row>
    <row r="67" spans="44:52">
      <c r="AR67" s="40">
        <v>10</v>
      </c>
      <c r="AS67" s="17">
        <f t="shared" si="10"/>
        <v>257</v>
      </c>
      <c r="AT67" t="s">
        <v>16</v>
      </c>
      <c r="AX67" s="40">
        <v>2</v>
      </c>
      <c r="AY67" s="35">
        <f t="shared" si="12"/>
        <v>111</v>
      </c>
      <c r="AZ67" t="s">
        <v>199</v>
      </c>
    </row>
    <row r="68" spans="44:52">
      <c r="AR68" s="40">
        <v>10</v>
      </c>
      <c r="AS68" s="17">
        <f t="shared" si="10"/>
        <v>267</v>
      </c>
      <c r="AT68" t="s">
        <v>18</v>
      </c>
      <c r="AX68" s="48">
        <v>2</v>
      </c>
      <c r="AY68" s="35">
        <f t="shared" si="12"/>
        <v>113</v>
      </c>
      <c r="AZ68" t="s">
        <v>202</v>
      </c>
    </row>
    <row r="69" spans="44:52">
      <c r="AR69" s="40">
        <v>10</v>
      </c>
      <c r="AS69" s="17">
        <f t="shared" si="10"/>
        <v>277</v>
      </c>
      <c r="AT69" t="s">
        <v>20</v>
      </c>
      <c r="AX69" s="48">
        <v>2</v>
      </c>
      <c r="AY69" s="35">
        <f t="shared" si="12"/>
        <v>115</v>
      </c>
      <c r="AZ69" t="s">
        <v>77</v>
      </c>
    </row>
    <row r="70" spans="44:52">
      <c r="AR70" s="48">
        <v>10</v>
      </c>
      <c r="AS70" s="17">
        <f t="shared" si="10"/>
        <v>287</v>
      </c>
      <c r="AT70" t="s">
        <v>23</v>
      </c>
      <c r="AX70" s="48">
        <v>2</v>
      </c>
      <c r="AY70" s="35">
        <f t="shared" si="12"/>
        <v>117</v>
      </c>
      <c r="AZ70" t="s">
        <v>79</v>
      </c>
    </row>
    <row r="71" spans="44:52">
      <c r="AR71" s="48">
        <v>10</v>
      </c>
      <c r="AS71" s="17">
        <f t="shared" si="10"/>
        <v>297</v>
      </c>
      <c r="AT71" t="s">
        <v>25</v>
      </c>
      <c r="AX71" s="48">
        <v>2</v>
      </c>
      <c r="AY71" s="35">
        <f t="shared" ref="AY71:AY100" si="17">AY70+AX71</f>
        <v>119</v>
      </c>
      <c r="AZ71" t="s">
        <v>83</v>
      </c>
    </row>
    <row r="72" spans="44:52">
      <c r="AX72" s="48">
        <v>2</v>
      </c>
      <c r="AY72" s="35">
        <f t="shared" si="17"/>
        <v>121</v>
      </c>
      <c r="AZ72" t="s">
        <v>87</v>
      </c>
    </row>
    <row r="73" spans="44:52">
      <c r="AX73" s="48">
        <v>2</v>
      </c>
      <c r="AY73" s="35">
        <f t="shared" si="17"/>
        <v>123</v>
      </c>
      <c r="AZ73" t="s">
        <v>91</v>
      </c>
    </row>
    <row r="74" spans="44:52">
      <c r="AX74" s="48">
        <v>2</v>
      </c>
      <c r="AY74" s="35">
        <f t="shared" si="17"/>
        <v>125</v>
      </c>
      <c r="AZ74" t="s">
        <v>94</v>
      </c>
    </row>
    <row r="75" spans="44:52">
      <c r="AX75" s="40">
        <v>3</v>
      </c>
      <c r="AY75" s="35">
        <f t="shared" si="17"/>
        <v>128</v>
      </c>
      <c r="AZ75" t="s">
        <v>97</v>
      </c>
    </row>
    <row r="76" spans="44:52">
      <c r="AX76" s="48">
        <v>3</v>
      </c>
      <c r="AY76" s="35">
        <f t="shared" si="17"/>
        <v>131</v>
      </c>
      <c r="AZ76" t="s">
        <v>100</v>
      </c>
    </row>
    <row r="77" spans="44:52">
      <c r="AX77" s="48">
        <v>3</v>
      </c>
      <c r="AY77" s="35">
        <f t="shared" si="17"/>
        <v>134</v>
      </c>
      <c r="AZ77" t="s">
        <v>104</v>
      </c>
    </row>
    <row r="78" spans="44:52">
      <c r="AX78" s="48">
        <v>3</v>
      </c>
      <c r="AY78" s="35">
        <f t="shared" si="17"/>
        <v>137</v>
      </c>
      <c r="AZ78" t="s">
        <v>108</v>
      </c>
    </row>
    <row r="79" spans="44:52">
      <c r="AX79" s="48">
        <v>3</v>
      </c>
      <c r="AY79" s="35">
        <f t="shared" si="17"/>
        <v>140</v>
      </c>
      <c r="AZ79" t="s">
        <v>111</v>
      </c>
    </row>
    <row r="80" spans="44:52">
      <c r="AX80" s="48">
        <v>3</v>
      </c>
      <c r="AY80" s="35">
        <f t="shared" si="17"/>
        <v>143</v>
      </c>
      <c r="AZ80" t="s">
        <v>114</v>
      </c>
    </row>
    <row r="81" spans="50:52">
      <c r="AX81" s="48">
        <v>3</v>
      </c>
      <c r="AY81" s="35">
        <f t="shared" si="17"/>
        <v>146</v>
      </c>
      <c r="AZ81" t="s">
        <v>119</v>
      </c>
    </row>
    <row r="82" spans="50:52">
      <c r="AX82" s="48">
        <v>3</v>
      </c>
      <c r="AY82" s="35">
        <f t="shared" si="17"/>
        <v>149</v>
      </c>
      <c r="AZ82" t="s">
        <v>124</v>
      </c>
    </row>
    <row r="83" spans="50:52">
      <c r="AX83" s="48">
        <v>3</v>
      </c>
      <c r="AY83" s="35">
        <f t="shared" si="17"/>
        <v>152</v>
      </c>
      <c r="AZ83" t="s">
        <v>127</v>
      </c>
    </row>
    <row r="84" spans="50:52">
      <c r="AX84" s="48">
        <v>3</v>
      </c>
      <c r="AY84" s="35">
        <f t="shared" si="17"/>
        <v>155</v>
      </c>
      <c r="AZ84" t="s">
        <v>129</v>
      </c>
    </row>
    <row r="85" spans="50:52">
      <c r="AX85" s="48">
        <v>3</v>
      </c>
      <c r="AY85" s="35">
        <f t="shared" si="17"/>
        <v>158</v>
      </c>
      <c r="AZ85" t="s">
        <v>131</v>
      </c>
    </row>
    <row r="86" spans="50:52">
      <c r="AX86" s="48">
        <v>3</v>
      </c>
      <c r="AY86" s="35">
        <f t="shared" si="17"/>
        <v>161</v>
      </c>
      <c r="AZ86" t="s">
        <v>134</v>
      </c>
    </row>
    <row r="87" spans="50:52">
      <c r="AX87" s="40">
        <v>3</v>
      </c>
      <c r="AY87" s="35">
        <f t="shared" si="17"/>
        <v>164</v>
      </c>
      <c r="AZ87" t="s">
        <v>136</v>
      </c>
    </row>
    <row r="88" spans="50:52">
      <c r="AX88" s="40">
        <v>3</v>
      </c>
      <c r="AY88" s="35">
        <f t="shared" si="17"/>
        <v>167</v>
      </c>
      <c r="AZ88" t="s">
        <v>138</v>
      </c>
    </row>
    <row r="89" spans="50:52">
      <c r="AX89" s="40">
        <v>3</v>
      </c>
      <c r="AY89" s="35">
        <f t="shared" si="17"/>
        <v>170</v>
      </c>
      <c r="AZ89" t="s">
        <v>141</v>
      </c>
    </row>
    <row r="90" spans="50:52">
      <c r="AX90" s="48">
        <v>3</v>
      </c>
      <c r="AY90" s="35">
        <f t="shared" si="17"/>
        <v>173</v>
      </c>
      <c r="AZ90" t="s">
        <v>11</v>
      </c>
    </row>
    <row r="91" spans="50:52">
      <c r="AX91" s="48">
        <v>3</v>
      </c>
      <c r="AY91" s="35">
        <f t="shared" si="17"/>
        <v>176</v>
      </c>
      <c r="AZ91" t="s">
        <v>13</v>
      </c>
    </row>
    <row r="92" spans="50:52">
      <c r="AX92" s="48">
        <v>3</v>
      </c>
      <c r="AY92" s="35">
        <f t="shared" si="17"/>
        <v>179</v>
      </c>
      <c r="AZ92" t="s">
        <v>15</v>
      </c>
    </row>
    <row r="93" spans="50:52">
      <c r="AX93" s="40">
        <v>3</v>
      </c>
      <c r="AY93" s="35">
        <f t="shared" si="17"/>
        <v>182</v>
      </c>
      <c r="AZ93" t="s">
        <v>17</v>
      </c>
    </row>
    <row r="94" spans="50:52">
      <c r="AX94" s="40">
        <v>3</v>
      </c>
      <c r="AY94" s="35">
        <f t="shared" si="17"/>
        <v>185</v>
      </c>
      <c r="AZ94" t="s">
        <v>19</v>
      </c>
    </row>
    <row r="95" spans="50:52">
      <c r="AX95" s="40">
        <v>3</v>
      </c>
      <c r="AY95" s="35">
        <f t="shared" si="17"/>
        <v>188</v>
      </c>
      <c r="AZ95" t="s">
        <v>21</v>
      </c>
    </row>
    <row r="96" spans="50:52">
      <c r="AX96" s="48">
        <v>3</v>
      </c>
      <c r="AY96" s="35">
        <f t="shared" si="17"/>
        <v>191</v>
      </c>
      <c r="AZ96" t="s">
        <v>24</v>
      </c>
    </row>
    <row r="97" spans="50:52">
      <c r="AX97" s="48">
        <v>3</v>
      </c>
      <c r="AY97" s="35">
        <f t="shared" si="17"/>
        <v>194</v>
      </c>
      <c r="AZ97" t="s">
        <v>26</v>
      </c>
    </row>
    <row r="98" spans="50:52">
      <c r="AX98" s="48">
        <v>4</v>
      </c>
      <c r="AY98" s="35">
        <f t="shared" si="17"/>
        <v>198</v>
      </c>
      <c r="AZ98" t="s">
        <v>28</v>
      </c>
    </row>
    <row r="99" spans="50:52">
      <c r="AX99" s="48">
        <v>5</v>
      </c>
      <c r="AY99" s="35">
        <f t="shared" si="17"/>
        <v>203</v>
      </c>
      <c r="AZ99" s="32" t="s">
        <v>29</v>
      </c>
    </row>
    <row r="100" spans="50:52">
      <c r="AX100" s="48">
        <v>5</v>
      </c>
      <c r="AY100" s="35">
        <f t="shared" si="17"/>
        <v>208</v>
      </c>
      <c r="AZ100" s="32" t="s">
        <v>29</v>
      </c>
    </row>
  </sheetData>
  <phoneticPr fontId="2" type="noConversion"/>
  <pageMargins left="0.25" right="0.3888888888888889" top="0.984251969" bottom="0.984251969" header="0.5" footer="0.5"/>
  <pageSetup paperSize="10" orientation="landscape" horizontalDpi="4294967292" verticalDpi="4294967292"/>
  <headerFooter alignWithMargins="0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Rendu tableau</vt:lpstr>
      <vt:lpstr>Rendu phrase</vt:lpstr>
      <vt:lpstr>Matrice générale</vt:lpstr>
      <vt:lpstr>MG2</vt:lpstr>
      <vt:lpstr>MG3</vt:lpstr>
      <vt:lpstr>MG4</vt:lpstr>
      <vt:lpstr>MG5</vt:lpstr>
      <vt:lpstr>Matrice Militaire</vt:lpstr>
      <vt:lpstr>Matrice Pompier</vt:lpstr>
      <vt:lpstr>Matrice Medic</vt:lpstr>
      <vt:lpstr>Matrice Forces de l'ordre</vt:lpstr>
      <vt:lpstr>Matrice Urbaine</vt:lpstr>
      <vt:lpstr>Matrice Rurale</vt:lpstr>
      <vt:lpstr>Habitation</vt:lpstr>
      <vt:lpstr>Commerce</vt:lpstr>
      <vt:lpstr>insolite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Générateur aléatoire de Zombies</dc:title>
  <dc:subject/>
  <dc:creator>Steve F.</dc:creator>
  <cp:keywords>zombies, zombie, générateur, jdr, jeux de rôles, post apo</cp:keywords>
  <dc:description>Disponible sur le blog des Ambiances JDR -  http://www.ajdr.org</dc:description>
  <cp:lastModifiedBy>Steve Fuhrmann</cp:lastModifiedBy>
  <cp:revision/>
  <dcterms:created xsi:type="dcterms:W3CDTF">2011-12-21T11:30:55Z</dcterms:created>
  <dcterms:modified xsi:type="dcterms:W3CDTF">2017-05-31T14:39:29Z</dcterms:modified>
  <cp:category/>
  <cp:contentStatus/>
</cp:coreProperties>
</file>